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azamora\Desktop\MINENERGIA\09 SEPTIEMBRE\20230919_Asignacion_Presupuesto_2023\"/>
    </mc:Choice>
  </mc:AlternateContent>
  <xr:revisionPtr revIDLastSave="0" documentId="13_ncr:1_{8B022B97-CC23-4BA8-9C36-CE92ECD38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nEnergía" sheetId="1" r:id="rId1"/>
    <sheet name="ANH" sheetId="9" r:id="rId2"/>
    <sheet name="ANM" sheetId="11" r:id="rId3"/>
    <sheet name="CREG" sheetId="10" r:id="rId4"/>
    <sheet name="IPSE" sheetId="12" r:id="rId5"/>
    <sheet name="SGC" sheetId="14" r:id="rId6"/>
    <sheet name="UPME" sheetId="13" r:id="rId7"/>
    <sheet name="MinEnergía (2)" sheetId="2" state="hidden" r:id="rId8"/>
  </sheets>
  <definedNames>
    <definedName name="_xlnm._FilterDatabase" localSheetId="1" hidden="1">ANH!$C$21:$F$26</definedName>
    <definedName name="_xlnm._FilterDatabase" localSheetId="2" hidden="1">ANM!$C$16:$F$25</definedName>
    <definedName name="_xlnm._FilterDatabase" localSheetId="3" hidden="1">CREG!$C$21:$F$26</definedName>
    <definedName name="_xlnm._FilterDatabase" localSheetId="4" hidden="1">IPSE!$C$21:$F$30</definedName>
    <definedName name="_xlnm._FilterDatabase" localSheetId="0" hidden="1">MinEnergía!$C$21:$F$62</definedName>
    <definedName name="_xlnm._FilterDatabase" localSheetId="7" hidden="1">'MinEnergía (2)'!$C$8:$K$45</definedName>
    <definedName name="_xlnm._FilterDatabase" localSheetId="5" hidden="1">SGC!$C$21:$F$37</definedName>
    <definedName name="_xlnm._FilterDatabase" localSheetId="6" hidden="1">UPME!$C$21:$F$31</definedName>
    <definedName name="_xlnm.Print_Area" localSheetId="1">ANH!$A$1:$Q$26</definedName>
    <definedName name="_xlnm.Print_Area" localSheetId="2">ANM!$A$1:$Q$26</definedName>
    <definedName name="_xlnm.Print_Area" localSheetId="3">CREG!$A$1:$Q$26</definedName>
    <definedName name="_xlnm.Print_Area" localSheetId="4">IPSE!$A$1:$Q$30</definedName>
    <definedName name="_xlnm.Print_Area" localSheetId="0">MinEnergía!$A$1:$Q$63</definedName>
    <definedName name="_xlnm.Print_Area" localSheetId="7">'MinEnergía (2)'!$A$1:$V$46</definedName>
    <definedName name="_xlnm.Print_Area" localSheetId="5">SGC!$A$1:$Q$37</definedName>
    <definedName name="_xlnm.Print_Area" localSheetId="6">UPME!$A$1:$Q$31</definedName>
    <definedName name="_xlnm.Print_Titles" localSheetId="1">ANH!$1:$21</definedName>
    <definedName name="_xlnm.Print_Titles" localSheetId="2">ANM!$1:$16</definedName>
    <definedName name="_xlnm.Print_Titles" localSheetId="3">CREG!$1:$21</definedName>
    <definedName name="_xlnm.Print_Titles" localSheetId="4">IPSE!$1:$21</definedName>
    <definedName name="_xlnm.Print_Titles" localSheetId="0">MinEnergía!$1:$21</definedName>
    <definedName name="_xlnm.Print_Titles" localSheetId="7">'MinEnergía (2)'!$1:$8</definedName>
    <definedName name="_xlnm.Print_Titles" localSheetId="5">SGC!$1:$21</definedName>
    <definedName name="_xlnm.Print_Titles" localSheetId="6">UPME!$1:$21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3" l="1"/>
  <c r="F19" i="13"/>
  <c r="F14" i="13"/>
  <c r="F37" i="14"/>
  <c r="F19" i="14"/>
  <c r="F14" i="14"/>
  <c r="F32" i="12"/>
  <c r="F30" i="12"/>
  <c r="F19" i="12"/>
  <c r="F14" i="12"/>
  <c r="F33" i="13" l="1"/>
  <c r="F39" i="14"/>
  <c r="F26" i="10" l="1"/>
  <c r="F19" i="10"/>
  <c r="F14" i="10"/>
  <c r="F25" i="11"/>
  <c r="F26" i="9"/>
  <c r="F28" i="9" s="1"/>
  <c r="F19" i="9"/>
  <c r="F14" i="9"/>
  <c r="F62" i="1"/>
  <c r="F64" i="1" s="1"/>
  <c r="F19" i="1"/>
  <c r="F14" i="1"/>
  <c r="XFD36" i="2"/>
  <c r="F28" i="10" l="1"/>
  <c r="F14" i="11"/>
  <c r="F27" i="11" s="1"/>
</calcChain>
</file>

<file path=xl/sharedStrings.xml><?xml version="1.0" encoding="utf-8"?>
<sst xmlns="http://schemas.openxmlformats.org/spreadsheetml/2006/main" count="375" uniqueCount="210">
  <si>
    <t xml:space="preserve">Funcionamiento </t>
  </si>
  <si>
    <t xml:space="preserve">Gastos de Personal </t>
  </si>
  <si>
    <t xml:space="preserve">Adquisicion de Bienes y Servicios </t>
  </si>
  <si>
    <t>Transferencias Corrientes</t>
  </si>
  <si>
    <t>Gastos de Comercialización y Produccion</t>
  </si>
  <si>
    <t xml:space="preserve">Gastos por Tributos, Multas, Sanciones e Intereses de Mora </t>
  </si>
  <si>
    <t>Total Funcionamiento</t>
  </si>
  <si>
    <t>Servicio a la deuda</t>
  </si>
  <si>
    <t>Otras cuentas por pagar</t>
  </si>
  <si>
    <t>Aportes al fondo de contingencias</t>
  </si>
  <si>
    <t>Total Servicio a la deuda</t>
  </si>
  <si>
    <t>Subsector</t>
  </si>
  <si>
    <t>Grupo</t>
  </si>
  <si>
    <t>Nombre del Proyecto</t>
  </si>
  <si>
    <r>
      <t xml:space="preserve">Apropiación Inicial </t>
    </r>
    <r>
      <rPr>
        <b/>
        <sz val="12"/>
        <color theme="0"/>
        <rFont val="Avenir Next LT Pro"/>
        <family val="2"/>
      </rPr>
      <t xml:space="preserve"> 
($) Millones de pesos</t>
    </r>
  </si>
  <si>
    <t>Hidrocarburos</t>
  </si>
  <si>
    <t>Subsidios</t>
  </si>
  <si>
    <t>Distribución de recursos a usuarios de gas combustible por red de estratos 1 y 2.  Nacional</t>
  </si>
  <si>
    <t>Distribución de recursos al consumo en cilindros y proyectos de infraestructura de GLP  Nacional</t>
  </si>
  <si>
    <t>Fondos</t>
  </si>
  <si>
    <t>Apoyo a la financiación de proyectos dirigidos al desarrollo de infraestructura, y conexiones para el uso del gas natural a nivel  Nacional</t>
  </si>
  <si>
    <t>Otros proyectos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</si>
  <si>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</si>
  <si>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</si>
  <si>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Sustitución de leña por cilindros de GLP en hogares de bajos recursos. Nacional</t>
  </si>
  <si>
    <t>Fortalecimiento a la gestión del monitoreo seguimiento y control a los combustibles líquidos derivados del petróleo y otros productos de tipo residual de hicrocarburos. Nacional</t>
  </si>
  <si>
    <t>Energía</t>
  </si>
  <si>
    <t>subsidios</t>
  </si>
  <si>
    <t>Distribución de recursos para pagos por menores tarifas sector eléctrico  Nacional</t>
  </si>
  <si>
    <t>Mejoramiento de la eficiencia y seguridad en los productos, sistemas e instalaciones que están bajo el alcance de los reglamentos técnicos del sector de energía eléctrica en el territorio Nacional</t>
  </si>
  <si>
    <t>Mejoramiento en la disminución de las brechas de acceso a energía asequible y limpia a nivel Nacional</t>
  </si>
  <si>
    <t>Fortalecimiento de la política publica para promover la transformación energética en agentes y usuarios del territorio Nacional</t>
  </si>
  <si>
    <t>Minería</t>
  </si>
  <si>
    <t>Fortalecimiento de políticas orientadas a la transformación del sector minero Nacional</t>
  </si>
  <si>
    <t>Fortalecimiento de la política de la minería de subsistencia en el territorio nacional</t>
  </si>
  <si>
    <t>Fortalecimiento del sector minero energético a nivel  Nacional</t>
  </si>
  <si>
    <t>Fortalecimiento de la transparencia en la cadena de valor del sector extractivo en colombia (iniciativa eiti)  Nacional</t>
  </si>
  <si>
    <t>Ambientales y Sociales</t>
  </si>
  <si>
    <t>Fortalecimiento del relacionamiento territorial para la creación de valor compartido en el sector minero energético nacional</t>
  </si>
  <si>
    <t xml:space="preserve">Fortalecimiento de la gestión sectorial hacia la integración de las actividades del sector minero energético en la planificación ambiental y territorial para el sector minero energético en el territorio  Nacional </t>
  </si>
  <si>
    <t>Transformacionales</t>
  </si>
  <si>
    <t>Fortalecimiento de la divulgación del impacto positivo de las políticas y la gestión de desarrollo del país del sector minero energético ante la población y los públicos de interés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</si>
  <si>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</si>
  <si>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</si>
  <si>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las capacidades tecnológicas del Ministerio de Minas y Energía para facilitar el uso, acceso y aprovechamiento de la información minero energética a nivel Nacional</t>
  </si>
  <si>
    <t>Total Inversión</t>
  </si>
  <si>
    <t>Total MinEnergía</t>
  </si>
  <si>
    <t xml:space="preserve">Transferencias </t>
  </si>
  <si>
    <t>Total ANH</t>
  </si>
  <si>
    <t>Mejoramiento de los estándares de la actividad minera a nivel  nacional</t>
  </si>
  <si>
    <t>Fortalecimiento de los mecanismos de promoción del sector minero  nacional</t>
  </si>
  <si>
    <t>Fortalecimiento del desempeño institucional de la ANM a nivel Nacional</t>
  </si>
  <si>
    <t>Total ANM</t>
  </si>
  <si>
    <t>Total CREG</t>
  </si>
  <si>
    <t>Funcionamiento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</si>
  <si>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</si>
  <si>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</si>
  <si>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fortalecimiento de la gestión institucional del ipse   Bogotá</t>
  </si>
  <si>
    <t>Total IPSE</t>
  </si>
  <si>
    <t>Fortalecimiento de la investigación y caracterización de materiales geológicos en territorio  Nacional</t>
  </si>
  <si>
    <t>Ampliación del conocimiento del potencial mineral en el territorio  Nacional</t>
  </si>
  <si>
    <t>Ampliación del conocimiento geocientífico básico del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</si>
  <si>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</si>
  <si>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</si>
  <si>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</si>
  <si>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Modernización de los servicios de museo geológico e investigaciones asociadas a nivel Nacional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</si>
  <si>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</si>
  <si>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</si>
  <si>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</si>
  <si>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Modernización del sistema de gestión y control de inventarios y almacén a nivel Nacional</t>
  </si>
  <si>
    <t>Total SGC</t>
  </si>
  <si>
    <t>Asesoría para promover el desarrollo sostenible y la competitividad del sector minero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</si>
  <si>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</si>
  <si>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</si>
  <si>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</si>
  <si>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</si>
  <si>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</si>
  <si>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Total UPME</t>
  </si>
  <si>
    <t xml:space="preserve">INFORME DE EJECUCIÓN PRESUPUESTAL 
ENERO 2020 </t>
  </si>
  <si>
    <t xml:space="preserve"> ($) Millones de pesos</t>
  </si>
  <si>
    <t>(%)</t>
  </si>
  <si>
    <t>&lt;</t>
  </si>
  <si>
    <t>Apropiación Inicial</t>
  </si>
  <si>
    <t>Apropiación Bloqueada</t>
  </si>
  <si>
    <t xml:space="preserve">Compromisos </t>
  </si>
  <si>
    <t xml:space="preserve">Obligaciones </t>
  </si>
  <si>
    <t>Comp.    
 /Aprop. Vigente</t>
  </si>
  <si>
    <t xml:space="preserve">Oblig.        /Aprop. Vigente </t>
  </si>
  <si>
    <t>Distribución de recursos a usuarios de gas combustible por red de estratos 1 y 2.  nacional</t>
  </si>
  <si>
    <t>Distribución de recursos al consumo en cilindros y proyectos de infraestructura de GLP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</si>
  <si>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</si>
  <si>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</si>
  <si>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</si>
  <si>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</si>
  <si>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</si>
  <si>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</si>
  <si>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</si>
  <si>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</si>
  <si>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</si>
  <si>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</si>
  <si>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</si>
  <si>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</si>
  <si>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</si>
  <si>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</si>
  <si>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</si>
  <si>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</si>
  <si>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</si>
  <si>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</si>
  <si>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</si>
  <si>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</si>
  <si>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</si>
  <si>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</si>
  <si>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</si>
  <si>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</si>
  <si>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</si>
  <si>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</si>
  <si>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</si>
  <si>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</si>
  <si>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</si>
  <si>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</si>
  <si>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</si>
  <si>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</si>
  <si>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</si>
  <si>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Total Minenergía</t>
  </si>
  <si>
    <t>Identificación de recursos exploratorios de hidrocarburos  nacional</t>
  </si>
  <si>
    <t>Aprovechamiento de hidrocarburos en territorios social y ambientalmente sostenibles a nivel  nacional</t>
  </si>
  <si>
    <t>Fortalecimiento de las tecnologías de la información y las comunicaciones para la transformación digital de la agencia nacional de hidrocarburos a nivel   nacional</t>
  </si>
  <si>
    <t>Fortalecimiento de la ciencia y tecnología para el sector hidrocarburos a nivel   nacional</t>
  </si>
  <si>
    <t>Fortalecimiento en la implementación del modelo de promoción para incrementar la inversión  nacional</t>
  </si>
  <si>
    <t>Optimización de las condiciones técnicas y legales de la información del sistema integrado de gestión minera con las solicitudes pendientes a 2018  nacional</t>
  </si>
  <si>
    <t>Fortalecimiento de los servicios de la anm soportados en las tecnologías de la información y las comunicaciones  bogotá</t>
  </si>
  <si>
    <t>Fortalecimiento de la infraestructura física de la agencia nacional de minería a nivel  nacional</t>
  </si>
  <si>
    <t>Mejoramiento de la seguridad en el desarrollo de la actividad minera  nacional</t>
  </si>
  <si>
    <t>Optimización de los sistemas: planeación y gestión (mipg) y el sistema integrado de gestión (sig) de la agencia nacional de minería bogotá</t>
  </si>
  <si>
    <t xml:space="preserve">Estudios para el desarrollo regulatorio de los sectores de energía eléctrica, gas combustible y combustibles líquidos a nivel   nacional - </t>
  </si>
  <si>
    <t>Mejoramiento  y modernización de las tics de la creg a nivel  nacional</t>
  </si>
  <si>
    <t>Divulgación de la regulación a la ciudadanía a nivel  nacional</t>
  </si>
  <si>
    <t xml:space="preserve">Fortalecimiento institucional a partir del aprendizaje organizacional a nivel  nacional 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</si>
  <si>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</si>
  <si>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</si>
  <si>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Fortalecimiento de las tecnologias de la informacion y las comunicaciones de ipse como referente de informacion para las zonas no interconectadas - IPSE Bogota</t>
  </si>
  <si>
    <t xml:space="preserve">Fortalecimiento actualización y organización del archivo total (central, de gestión e histórico) del IPSE Bogotá  </t>
  </si>
  <si>
    <t>Ampliación del conocimiento geocientífico básico del territorio  nacional</t>
  </si>
  <si>
    <t>Generación  de valor público a traves del emprendimiento y la innovación para la upme ubicada en  bogotá</t>
  </si>
  <si>
    <t>Asesoria  para promover el desarrollo sostenible y la competitividad del sector minero a nivel  Nacional</t>
  </si>
  <si>
    <t>ASIGNACIÓN PRESUPUESTAL 
MINENERGÍA 2023</t>
  </si>
  <si>
    <t>ASIGNACIÓN PRESUPUESTAL 
ANH 2023</t>
  </si>
  <si>
    <t>ASIGNACIÓN PRESUPUESTAL 
 ANM 2023</t>
  </si>
  <si>
    <t xml:space="preserve"> ASIGNACIÓN PRESUPUESTAL 
CREG 2023</t>
  </si>
  <si>
    <t>ASIGNACIÓN PRESUPUESTAL 
 IPSE 2023</t>
  </si>
  <si>
    <t xml:space="preserve"> ASIGNACIÓN PRESUPUESTAL 
SGC 2023</t>
  </si>
  <si>
    <t>ASIGNACIÓN PRESUPUESTAL 
UPME 2023</t>
  </si>
  <si>
    <t>Distribución de recursos para el transporte de combustibles líquidos derivados del petróleo para abastecer al departamento de Nariño</t>
  </si>
  <si>
    <t>Fortalecimiento de la gestion eficiente de la energia y desarrollo de las fuentes no convencionales de energia en el territorio Nacional</t>
  </si>
  <si>
    <t>Mejoramiento del cubrimiento de la demanda no atendida que perciben los usuarios del SIN y las ZNI Nacional</t>
  </si>
  <si>
    <t>Fortalecimiento de la competitividad internacional de los proyectos mineros a nivel Nacional</t>
  </si>
  <si>
    <t>Fortalecimiento de la participación, transparencia y colaboración de los ciudadanos y partes interesadas en la gestión del sector minero energético Nacional</t>
  </si>
  <si>
    <t>Implantación modelo gestion de documentos electronicos de archivo en el Ministerio de Minas y Energia Bogotá</t>
  </si>
  <si>
    <t>Mejoramiento en la disponibilidad y aprovechamiento de la informacion del archivo central por parte de la ciudadania y usuarios internos del ministerio. Bogotá</t>
  </si>
  <si>
    <t>Fortalecimiento institucional para la implementacion de mejores medidas de sostenibilidad ambiental en las sedes del Ministerio de Minas y Energia Bogota</t>
  </si>
  <si>
    <t>Desarrollo de la gestión de la información en asuntos del subsector hidrocarburos. Nacional</t>
  </si>
  <si>
    <t>Distribución de subsidios para usuarios ubicados en zonas especiales del Sistema Interconectado Nacional</t>
  </si>
  <si>
    <t>Ampliacion de la cobertura del servicio de energia eléctrica en las Zonas No Interconectadas – ZNI en el territorio Nacional</t>
  </si>
  <si>
    <t>Mejoramiento de la calidad y confiabilidad del servicio de energía eléctrica en los barrios subnormales ubicados en los municipios del Sistema Interconectado a nivel  Nacional</t>
  </si>
  <si>
    <t>Mejoramiento del servicio de energia eléctrica en las zonas rurales del territorio Nacional</t>
  </si>
  <si>
    <t>Fortalecimiento de la politica pública para mejorar el acceso a tecnologías o aplicaciones nucleares avanzadas en el territorio Nacional</t>
  </si>
  <si>
    <t>Fortalecimiento de la gestion institucional para la implementación de acciones tendientes a permitir el acceso a la legalidad de la pequeña minería en el territorio Nacional</t>
  </si>
  <si>
    <t>Fortalecimiento de las acciones de prevención, monitoreo y control de la explotacion ilícita de minerales en el territorio Nacional</t>
  </si>
  <si>
    <t>Fortalecimiento para la reducción de emisiones de gases de efecto invernadero (GEI) que afectan las actividades del sector minero energetico en el ámbito Nacional</t>
  </si>
  <si>
    <t>Fortalecimiento de la competitividad y sostenibilidad del sector minero energético mediante la incorporación de procesos de reducción de riesgo de desastres Nacional</t>
  </si>
  <si>
    <t>Implementación del litigio de alto impacto en el Ministerio de Minas y Energía... Nacional</t>
  </si>
  <si>
    <t>Mejoramiento del modelo integrado de planeación y gestión en el Ministerio de Minas y Energía Bogotá</t>
  </si>
  <si>
    <t>Identificación de oportunidades exploratorias de hidrocarburos Nacional</t>
  </si>
  <si>
    <t>Apoyo para la viabilización de las actividades de exploración y producción de hidrocarburos a través de la articulación institucional de la gestión socio ambiental Nacional</t>
  </si>
  <si>
    <t>Fortalecimiento de los sistemas de seguimiento a contratos, operación y geoservicios, de la infraestructura que los soporta y la adopción de lineamientos de seguridad y calidad de datos para el aprovechamiento de los recursos hidrocarburiferos Nacional</t>
  </si>
  <si>
    <t>Fortalecimiento en la implementación del modelo de promoción para incrementar la inversión nacional</t>
  </si>
  <si>
    <t>Mejoramiento de los estándares de la actividad minera a nivel Nacional</t>
  </si>
  <si>
    <t>Fortalecimiento de la formalización y titulación de pequeños y medianos mineros a nivel Nacional</t>
  </si>
  <si>
    <t>Consolidacion del Sistema Integral de Gestión Minera a nivel Nacional</t>
  </si>
  <si>
    <t>Construcción de conocimiento para la gestión de riesgos mineros y aumento de la capacidad de respuesta segura en la atención de emergencias mineras en el territorio Nacional</t>
  </si>
  <si>
    <t>Fortalecimiento de los servicios de la ANM soportados en las tecnologías de la información y las comunicaciones Bogotá</t>
  </si>
  <si>
    <t>Fortalecimiento de los mecanismos de promoción del sector minero Nacional</t>
  </si>
  <si>
    <t>Fortalecimiento de la infraestructura física de la Agencia Nacional de Minería a nivel nacional</t>
  </si>
  <si>
    <t>Estudios y analisis para la adopcion de medidas regulatorias requeridas por los sectores de energia electrica, gas combustible y combustibles liquidos a nivel Nacional</t>
  </si>
  <si>
    <t>Mejoramiento  y modernización de las tics de la CREG a nivel  Nacional</t>
  </si>
  <si>
    <t xml:space="preserve">Fortalecimiento institucional a partir del aprendizaje organizacional a nivel Nacional </t>
  </si>
  <si>
    <t>Divulgación de la regulación a la ciudadanía a nivel Nacional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</si>
  <si>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</si>
  <si>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Nacional</t>
  </si>
  <si>
    <t>Fortalecimiento de las tecnologías de la información y las comunicaciones de IPSE como referente de información para las Zonas No Interconectadas - IPSE Bogotá</t>
  </si>
  <si>
    <t>Fortalecimiento de la gestión institucional del IPSE Bogotá</t>
  </si>
  <si>
    <t>Actualización ampliación de la cobertura de telemetría y monitoreo de variables energéticas en las Zonas No Interconectadas. Nacional</t>
  </si>
  <si>
    <t>Inventario actualizar el inventario de los activos eléctricos del Instituto de Planificación y Promoción de Soluciones Energéticas IPSE Nacional</t>
  </si>
  <si>
    <t>Formulación fortalecer la gestión y divulgación de información energética a favor de la Colombia no interconectada. Nacional</t>
  </si>
  <si>
    <t>Diseno de una hoja de ruta para la implementacion de un esquema de modernizacion de la operacion y supervision del servicio de energia electrica en las Zonas No Interconectadas de Colombia Nacional</t>
  </si>
  <si>
    <t>Construccion e Implementacion de la infraestructura del Centro de Excelencia en Geociencias a nivel Nacional</t>
  </si>
  <si>
    <t>Contribución al desarrollo de la gestión y seguridad radiológica, nuclear e isotópica de los laboratorios e instalaciones del servicio geológico colombiano. Bogotá</t>
  </si>
  <si>
    <t>Fortalecimiento de la capacidad de acceso del sector minero energético a los productos y servicios del Banco de Información Petrolera - BIP Nacional</t>
  </si>
  <si>
    <t>Investigación monitoreo y evaluación de amenazas geológicas del territorio Nacional</t>
  </si>
  <si>
    <t>Modernización de los datacenter principal y alterno del Servicio Geológico Colombiano Nacional</t>
  </si>
  <si>
    <t xml:space="preserve">Fortalecimiento institucional del Servicio Geológico Colombiano a nivel   Nacional </t>
  </si>
  <si>
    <t>Fortalecimiento de la gestión estratégica integral del Servicio Geológico Colombiano a nivel Nacional</t>
  </si>
  <si>
    <t>Fortalecimiento implementacion del segundo ciclo de arquitectura empresarial para el mejoramiento en uso, disponibilidad y aprovechamiento de la informacion de los procesos del SGC Nacional</t>
  </si>
  <si>
    <t>Formación y desarrollo del talento humano del Servicio Geológico Colombiano a nivel Nacional</t>
  </si>
  <si>
    <t>Fortalecimiento de los servicios digitales aumentando la capacidad para la transformación digital e interacción con el ciudadano Nacional</t>
  </si>
  <si>
    <t>Asesoria para la seguridad energética y el seguimiento del  PEN  a nivel  Nacional</t>
  </si>
  <si>
    <t>Fortalecimiento del levantamiento, gestión y apropiación de la información para la planeación del sector minero energético con enfoque territorial Nacional</t>
  </si>
  <si>
    <t>Fortalecimiento de la percepción de la ciudadanía frente a los productos y servicios prestados por la UPME Nacional</t>
  </si>
  <si>
    <t>Desarrollo de estrategias para dotar de sentido social y ambiental la planeación minero energética a nivel Nacional</t>
  </si>
  <si>
    <t>Asesoria para la equidad y conectividad energética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</si>
</sst>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_-* #,##0.0_-;\-* #,##0.0_-;_-* &quot;-&quot;_-;_-@_-"/>
    <numFmt numFmtId="168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2"/>
      <color theme="0"/>
      <name val="Avenir Next LT Pro"/>
      <family val="2"/>
    </font>
    <font>
      <b/>
      <sz val="20"/>
      <color theme="1" tint="0.34998626667073579"/>
      <name val="Avenir Next LT Pro Light"/>
      <family val="2"/>
    </font>
    <font>
      <b/>
      <sz val="18"/>
      <color theme="1" tint="0.34998626667073579"/>
      <name val="Avenir Next LT Pro"/>
      <family val="2"/>
    </font>
    <font>
      <b/>
      <sz val="20"/>
      <color theme="1" tint="0.34998626667073579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rgb="FFE4B23C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8" fillId="2" borderId="0" xfId="1" applyFont="1" applyFill="1" applyAlignment="1">
      <alignment horizontal="justify" vertical="center" wrapText="1"/>
    </xf>
    <xf numFmtId="0" fontId="11" fillId="2" borderId="0" xfId="1" applyFont="1" applyFill="1" applyAlignment="1">
      <alignment vertical="top" wrapText="1"/>
    </xf>
    <xf numFmtId="0" fontId="7" fillId="6" borderId="0" xfId="1" applyFont="1" applyFill="1" applyAlignment="1">
      <alignment vertical="center" wrapText="1"/>
    </xf>
    <xf numFmtId="0" fontId="9" fillId="6" borderId="0" xfId="1" applyFont="1" applyFill="1" applyAlignment="1">
      <alignment horizontal="center" vertical="center" wrapText="1"/>
    </xf>
    <xf numFmtId="41" fontId="7" fillId="6" borderId="0" xfId="6" applyFont="1" applyFill="1" applyBorder="1" applyAlignment="1">
      <alignment horizontal="center" vertical="center" wrapText="1"/>
    </xf>
    <xf numFmtId="0" fontId="14" fillId="6" borderId="0" xfId="1" applyFont="1" applyFill="1" applyAlignment="1">
      <alignment horizontal="center" vertical="center" textRotation="90" wrapText="1"/>
    </xf>
    <xf numFmtId="0" fontId="9" fillId="6" borderId="0" xfId="1" applyFont="1" applyFill="1" applyAlignment="1">
      <alignment horizontal="center" vertical="center" textRotation="90" wrapText="1"/>
    </xf>
    <xf numFmtId="41" fontId="9" fillId="6" borderId="0" xfId="6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textRotation="90"/>
    </xf>
    <xf numFmtId="0" fontId="14" fillId="7" borderId="0" xfId="1" applyFont="1" applyFill="1" applyAlignment="1">
      <alignment horizontal="center" vertical="center" textRotation="90" wrapText="1"/>
    </xf>
    <xf numFmtId="0" fontId="9" fillId="7" borderId="0" xfId="1" applyFont="1" applyFill="1" applyAlignment="1">
      <alignment horizontal="center" vertical="center" textRotation="90" wrapText="1"/>
    </xf>
    <xf numFmtId="0" fontId="7" fillId="6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center" vertical="center" wrapText="1"/>
    </xf>
    <xf numFmtId="41" fontId="20" fillId="7" borderId="0" xfId="6" applyFont="1" applyFill="1" applyBorder="1" applyAlignment="1">
      <alignment horizontal="center" vertical="center"/>
    </xf>
    <xf numFmtId="0" fontId="21" fillId="7" borderId="0" xfId="1" applyFont="1" applyFill="1" applyAlignment="1">
      <alignment horizontal="center" vertical="center" textRotation="90" wrapText="1"/>
    </xf>
    <xf numFmtId="0" fontId="20" fillId="7" borderId="0" xfId="1" applyFont="1" applyFill="1" applyAlignment="1">
      <alignment horizontal="center" vertical="center" textRotation="90" wrapText="1"/>
    </xf>
    <xf numFmtId="0" fontId="21" fillId="7" borderId="0" xfId="1" applyFont="1" applyFill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9" fillId="0" borderId="0" xfId="1" applyFont="1" applyAlignment="1">
      <alignment horizontal="center" vertical="center" wrapText="1"/>
    </xf>
    <xf numFmtId="0" fontId="21" fillId="7" borderId="4" xfId="1" applyFont="1" applyFill="1" applyBorder="1" applyAlignment="1">
      <alignment horizontal="center" vertical="center" textRotation="90" wrapText="1"/>
    </xf>
    <xf numFmtId="0" fontId="21" fillId="7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21" fillId="7" borderId="4" xfId="1" applyFont="1" applyFill="1" applyBorder="1" applyAlignment="1">
      <alignment horizontal="center" vertical="center" textRotation="90"/>
    </xf>
    <xf numFmtId="0" fontId="21" fillId="7" borderId="0" xfId="1" applyFont="1" applyFill="1" applyAlignment="1">
      <alignment horizontal="center" vertical="center" textRotation="90"/>
    </xf>
    <xf numFmtId="0" fontId="21" fillId="7" borderId="3" xfId="1" applyFont="1" applyFill="1" applyBorder="1" applyAlignment="1">
      <alignment horizontal="center" vertical="center" textRotation="90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13" fillId="0" borderId="0" xfId="1" applyFont="1" applyAlignment="1">
      <alignment horizontal="center" vertical="center" wrapText="1"/>
    </xf>
  </cellXfs>
  <cellStyles count="7">
    <cellStyle name="Millares [0]" xfId="6" builtinId="6"/>
    <cellStyle name="Millares 2" xfId="4" xr:uid="{00000000-0005-0000-0000-000001000000}"/>
    <cellStyle name="Millares 2 2" xfId="2" xr:uid="{00000000-0005-0000-0000-000002000000}"/>
    <cellStyle name="Normal" xfId="0" builtinId="0"/>
    <cellStyle name="Normal 2 3" xfId="1" xr:uid="{00000000-0005-0000-0000-000004000000}"/>
    <cellStyle name="Normal 4" xfId="5" xr:uid="{00000000-0005-0000-0000-000005000000}"/>
    <cellStyle name="Porcentaje 2 2" xfId="3" xr:uid="{00000000-0005-0000-0000-000007000000}"/>
  </cellStyles>
  <dxfs count="0"/>
  <tableStyles count="0" defaultTableStyle="TableStyleMedium2" defaultPivotStyle="PivotStyleLight16"/>
  <colors>
    <mruColors>
      <color rgb="FFE4B23C"/>
      <color rgb="FF0C9069"/>
      <color rgb="FF32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1382486</xdr:colOff>
      <xdr:row>6</xdr:row>
      <xdr:rowOff>168311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01D0F91-7CA0-42AA-AF36-9C5189024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646714" cy="1441940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3B84D57-8FA1-41B7-B929-3F4F0A690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1328057</xdr:colOff>
      <xdr:row>6</xdr:row>
      <xdr:rowOff>146790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2F27BA0-AFC2-4A15-84A1-20BD7DC79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2286" cy="1420419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FEE8E31-322F-43A0-99C6-6A70B9F9B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1371600</xdr:colOff>
      <xdr:row>6</xdr:row>
      <xdr:rowOff>164007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E7233D-DDA1-46D6-8FB9-011A62A74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5829" cy="1437636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BF27B63-6504-45BB-A257-2B2D4C6BB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1371600</xdr:colOff>
      <xdr:row>6</xdr:row>
      <xdr:rowOff>164007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17D48DD-0ECF-4CCE-BA0B-26CA2A82C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5829" cy="1437636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E15F0C5-2F97-48C2-A176-D451AAEA2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1371600</xdr:colOff>
      <xdr:row>6</xdr:row>
      <xdr:rowOff>164007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3D0B307-134B-4888-B434-761074F4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5829" cy="1437636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8A951-7167-4A6B-A951-2E35F66F2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1371600</xdr:colOff>
      <xdr:row>6</xdr:row>
      <xdr:rowOff>164007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3AC99D-20E9-4669-BFE8-6BB46FA07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5829" cy="1437636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3A3293-527D-48B0-9BC6-83AD7C053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1371600</xdr:colOff>
      <xdr:row>6</xdr:row>
      <xdr:rowOff>164007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E4981C3-1537-490F-9C98-C2F8DDC19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5829" cy="1437636"/>
        </a:xfrm>
        <a:prstGeom prst="rect">
          <a:avLst/>
        </a:prstGeom>
      </xdr:spPr>
    </xdr:pic>
    <xdr:clientData/>
  </xdr:twoCellAnchor>
  <xdr:twoCellAnchor editAs="oneCell">
    <xdr:from>
      <xdr:col>4</xdr:col>
      <xdr:colOff>6672943</xdr:colOff>
      <xdr:row>0</xdr:row>
      <xdr:rowOff>0</xdr:rowOff>
    </xdr:from>
    <xdr:to>
      <xdr:col>8</xdr:col>
      <xdr:colOff>0</xdr:colOff>
      <xdr:row>6</xdr:row>
      <xdr:rowOff>264293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DC0ACEA-70AF-4BFD-B308-2856E8A24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172" y="0"/>
          <a:ext cx="3287485" cy="15379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 tint="0.79998168889431442"/>
    <pageSetUpPr fitToPage="1"/>
  </sheetPr>
  <dimension ref="A1:XFC64"/>
  <sheetViews>
    <sheetView showGridLines="0" tabSelected="1" showWhiteSpace="0" zoomScale="70" zoomScaleNormal="70" zoomScaleSheetLayoutView="55" zoomScalePageLayoutView="55" workbookViewId="0"/>
  </sheetViews>
  <sheetFormatPr baseColWidth="10" defaultColWidth="0" defaultRowHeight="23.25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145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0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3">
        <v>32710.400000000001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5054.5</v>
      </c>
      <c r="G10" s="8"/>
    </row>
    <row r="11" spans="2:9" ht="24" customHeight="1" x14ac:dyDescent="0.35">
      <c r="B11" s="12"/>
      <c r="C11" s="89"/>
      <c r="D11" s="80"/>
      <c r="E11" s="20" t="s">
        <v>3</v>
      </c>
      <c r="F11" s="33">
        <v>101612.6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0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12164.6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151542.1</v>
      </c>
      <c r="G14" s="10"/>
      <c r="H14" s="26"/>
      <c r="I14" s="45"/>
    </row>
    <row r="15" spans="2:9" s="5" customFormat="1" x14ac:dyDescent="0.25">
      <c r="B15" s="13"/>
      <c r="C15" s="46"/>
      <c r="D15" s="19"/>
      <c r="E15" s="20"/>
      <c r="F15" s="21"/>
      <c r="G15" s="10"/>
      <c r="H15" s="26"/>
      <c r="I15" s="45"/>
    </row>
    <row r="16" spans="2:9" s="5" customFormat="1" ht="55.15" customHeight="1" x14ac:dyDescent="0.25">
      <c r="B16" s="13"/>
      <c r="C16" s="86"/>
      <c r="D16" s="87"/>
      <c r="E16" s="84" t="s">
        <v>7</v>
      </c>
      <c r="F16" s="88"/>
      <c r="G16" s="10"/>
      <c r="H16" s="26"/>
      <c r="I16" s="45"/>
    </row>
    <row r="17" spans="2:9" s="5" customFormat="1" x14ac:dyDescent="0.25">
      <c r="B17" s="13"/>
      <c r="C17" s="89"/>
      <c r="D17" s="80"/>
      <c r="E17" s="82" t="s">
        <v>8</v>
      </c>
      <c r="F17" s="33">
        <v>6580.6649349999998</v>
      </c>
      <c r="G17" s="10"/>
      <c r="H17" s="26"/>
      <c r="I17" s="45"/>
    </row>
    <row r="18" spans="2:9" s="5" customFormat="1" x14ac:dyDescent="0.25">
      <c r="B18" s="13"/>
      <c r="C18" s="89"/>
      <c r="D18" s="80"/>
      <c r="E18" s="20" t="s">
        <v>9</v>
      </c>
      <c r="F18" s="33">
        <v>7054.6007390000004</v>
      </c>
      <c r="G18" s="10"/>
      <c r="H18" s="26"/>
      <c r="I18" s="45"/>
    </row>
    <row r="19" spans="2:9" s="5" customFormat="1" x14ac:dyDescent="0.25">
      <c r="B19" s="13"/>
      <c r="C19" s="86"/>
      <c r="D19" s="87"/>
      <c r="E19" s="84" t="s">
        <v>10</v>
      </c>
      <c r="F19" s="88">
        <f>SUM(F17:F18)</f>
        <v>13635.265674</v>
      </c>
      <c r="G19" s="10"/>
      <c r="H19" s="26"/>
      <c r="I19" s="45"/>
    </row>
    <row r="20" spans="2:9" ht="24" customHeight="1" x14ac:dyDescent="0.35">
      <c r="B20" s="12"/>
      <c r="C20" s="46"/>
      <c r="D20" s="19"/>
      <c r="E20" s="20"/>
      <c r="F20" s="21"/>
      <c r="G20" s="8"/>
    </row>
    <row r="21" spans="2:9" s="1" customFormat="1" ht="80.25" customHeight="1" x14ac:dyDescent="0.35">
      <c r="B21" s="12"/>
      <c r="C21" s="83" t="s">
        <v>11</v>
      </c>
      <c r="D21" s="83" t="s">
        <v>12</v>
      </c>
      <c r="E21" s="92" t="s">
        <v>13</v>
      </c>
      <c r="F21" s="85" t="s">
        <v>14</v>
      </c>
      <c r="G21" s="8"/>
      <c r="H21" s="18"/>
    </row>
    <row r="22" spans="2:9" s="5" customFormat="1" ht="64.5" customHeight="1" x14ac:dyDescent="0.25">
      <c r="B22" s="13"/>
      <c r="C22" s="97" t="s">
        <v>15</v>
      </c>
      <c r="D22" s="104" t="s">
        <v>16</v>
      </c>
      <c r="E22" s="54" t="s">
        <v>17</v>
      </c>
      <c r="F22" s="55">
        <v>989482</v>
      </c>
      <c r="G22" s="10"/>
      <c r="H22" s="26"/>
      <c r="I22" s="45"/>
    </row>
    <row r="23" spans="2:9" s="5" customFormat="1" ht="57" customHeight="1" x14ac:dyDescent="0.25">
      <c r="B23" s="13"/>
      <c r="C23" s="97"/>
      <c r="D23" s="99"/>
      <c r="E23" s="45" t="s">
        <v>18</v>
      </c>
      <c r="F23" s="33">
        <v>80123.153693</v>
      </c>
      <c r="G23" s="10"/>
      <c r="H23" s="26"/>
      <c r="I23" s="45"/>
    </row>
    <row r="24" spans="2:9" s="5" customFormat="1" ht="57" customHeight="1" x14ac:dyDescent="0.25">
      <c r="B24" s="13"/>
      <c r="C24" s="97"/>
      <c r="D24" s="99"/>
      <c r="E24" s="45" t="s">
        <v>152</v>
      </c>
      <c r="F24" s="33">
        <v>75680</v>
      </c>
      <c r="G24" s="10"/>
      <c r="H24" s="26"/>
      <c r="I24" s="45"/>
    </row>
    <row r="25" spans="2:9" s="5" customFormat="1" ht="57.75" customHeight="1" x14ac:dyDescent="0.25">
      <c r="B25" s="13"/>
      <c r="C25" s="97"/>
      <c r="D25" s="105"/>
      <c r="E25" s="61" t="s">
        <v>24</v>
      </c>
      <c r="F25" s="62">
        <v>10000</v>
      </c>
      <c r="G25" s="10"/>
      <c r="H25" s="26"/>
      <c r="I25" s="45"/>
    </row>
    <row r="26" spans="2:9" s="5" customFormat="1" ht="72" customHeight="1" x14ac:dyDescent="0.25">
      <c r="B26" s="13"/>
      <c r="C26" s="97"/>
      <c r="D26" s="65" t="s">
        <v>19</v>
      </c>
      <c r="E26" s="66" t="s">
        <v>20</v>
      </c>
      <c r="F26" s="67">
        <v>20000</v>
      </c>
      <c r="G26" s="10"/>
      <c r="H26" s="26"/>
      <c r="I26" s="45"/>
    </row>
    <row r="27" spans="2:9" s="5" customFormat="1" ht="62.25" customHeight="1" x14ac:dyDescent="0.25">
      <c r="B27" s="13"/>
      <c r="C27" s="97"/>
      <c r="D27" s="99" t="s">
        <v>21</v>
      </c>
      <c r="E27" s="45" t="s">
        <v>22</v>
      </c>
      <c r="F27" s="33">
        <v>7766.3731150000003</v>
      </c>
      <c r="G27" s="10"/>
      <c r="H27" s="26"/>
      <c r="I27" s="45"/>
    </row>
    <row r="28" spans="2:9" s="5" customFormat="1" ht="62.25" customHeight="1" x14ac:dyDescent="0.25">
      <c r="B28" s="13"/>
      <c r="C28" s="97"/>
      <c r="D28" s="99"/>
      <c r="E28" s="45" t="s">
        <v>23</v>
      </c>
      <c r="F28" s="33">
        <v>19440</v>
      </c>
      <c r="G28" s="10"/>
      <c r="H28" s="26"/>
      <c r="I28" s="45"/>
    </row>
    <row r="29" spans="2:9" s="5" customFormat="1" ht="72" customHeight="1" x14ac:dyDescent="0.25">
      <c r="B29" s="13"/>
      <c r="C29" s="97"/>
      <c r="D29" s="99"/>
      <c r="E29" s="45" t="s">
        <v>25</v>
      </c>
      <c r="F29" s="33">
        <v>6133.6695120000004</v>
      </c>
      <c r="G29" s="10"/>
      <c r="H29" s="26"/>
      <c r="I29" s="45"/>
    </row>
    <row r="30" spans="2:9" s="5" customFormat="1" ht="69" customHeight="1" x14ac:dyDescent="0.25">
      <c r="B30" s="13"/>
      <c r="C30" s="103"/>
      <c r="D30" s="106"/>
      <c r="E30" s="50" t="s">
        <v>160</v>
      </c>
      <c r="F30" s="51">
        <v>4310</v>
      </c>
      <c r="G30" s="10"/>
      <c r="H30" s="26"/>
      <c r="I30" s="45"/>
    </row>
    <row r="31" spans="2:9" s="5" customFormat="1" ht="60" customHeight="1" x14ac:dyDescent="0.25">
      <c r="B31" s="13"/>
      <c r="C31" s="102" t="s">
        <v>26</v>
      </c>
      <c r="D31" s="104" t="s">
        <v>27</v>
      </c>
      <c r="E31" s="54" t="s">
        <v>28</v>
      </c>
      <c r="F31" s="55">
        <v>3125229.847358</v>
      </c>
      <c r="G31" s="10"/>
      <c r="H31" s="26"/>
      <c r="I31" s="45"/>
    </row>
    <row r="32" spans="2:9" s="5" customFormat="1" ht="57.75" customHeight="1" x14ac:dyDescent="0.25">
      <c r="B32" s="13"/>
      <c r="C32" s="97"/>
      <c r="D32" s="99"/>
      <c r="E32" s="45" t="s">
        <v>161</v>
      </c>
      <c r="F32" s="33">
        <v>200421.696329</v>
      </c>
      <c r="G32" s="10"/>
      <c r="H32" s="26"/>
      <c r="I32" s="45"/>
    </row>
    <row r="33" spans="2:9" s="5" customFormat="1" ht="76.5" customHeight="1" x14ac:dyDescent="0.25">
      <c r="B33" s="13"/>
      <c r="C33" s="97"/>
      <c r="D33" s="98" t="s">
        <v>19</v>
      </c>
      <c r="E33" s="70" t="s">
        <v>163</v>
      </c>
      <c r="F33" s="71">
        <v>114167.8</v>
      </c>
      <c r="G33" s="10"/>
      <c r="H33" s="26"/>
      <c r="I33" s="45"/>
    </row>
    <row r="34" spans="2:9" s="5" customFormat="1" ht="49.5" customHeight="1" x14ac:dyDescent="0.25">
      <c r="B34" s="13"/>
      <c r="C34" s="97"/>
      <c r="D34" s="99"/>
      <c r="E34" s="45" t="s">
        <v>162</v>
      </c>
      <c r="F34" s="33">
        <v>123857.5</v>
      </c>
      <c r="G34" s="10"/>
      <c r="H34" s="26"/>
      <c r="I34" s="45"/>
    </row>
    <row r="35" spans="2:9" s="5" customFormat="1" ht="58.5" customHeight="1" x14ac:dyDescent="0.25">
      <c r="B35" s="13"/>
      <c r="C35" s="97"/>
      <c r="D35" s="99"/>
      <c r="E35" s="45" t="s">
        <v>164</v>
      </c>
      <c r="F35" s="33">
        <v>144498.70000000001</v>
      </c>
      <c r="G35" s="10"/>
      <c r="H35" s="26"/>
      <c r="I35" s="45"/>
    </row>
    <row r="36" spans="2:9" s="5" customFormat="1" ht="69.75" customHeight="1" x14ac:dyDescent="0.25">
      <c r="B36" s="13"/>
      <c r="C36" s="97"/>
      <c r="D36" s="100"/>
      <c r="E36" s="73" t="s">
        <v>153</v>
      </c>
      <c r="F36" s="74">
        <v>58460</v>
      </c>
      <c r="G36" s="10"/>
      <c r="H36" s="26"/>
      <c r="I36" s="45"/>
    </row>
    <row r="37" spans="2:9" s="5" customFormat="1" ht="80.25" customHeight="1" x14ac:dyDescent="0.25">
      <c r="B37" s="13"/>
      <c r="C37" s="97"/>
      <c r="D37" s="99" t="s">
        <v>21</v>
      </c>
      <c r="E37" s="45" t="s">
        <v>29</v>
      </c>
      <c r="F37" s="33">
        <v>1800</v>
      </c>
      <c r="G37" s="10"/>
      <c r="H37" s="26"/>
      <c r="I37" s="45"/>
    </row>
    <row r="38" spans="2:9" s="5" customFormat="1" ht="62.25" customHeight="1" x14ac:dyDescent="0.25">
      <c r="B38" s="13"/>
      <c r="C38" s="97"/>
      <c r="D38" s="99"/>
      <c r="E38" s="45" t="s">
        <v>154</v>
      </c>
      <c r="F38" s="33">
        <v>677.12209700000005</v>
      </c>
      <c r="G38" s="10"/>
      <c r="H38" s="26"/>
      <c r="I38" s="45"/>
    </row>
    <row r="39" spans="2:9" s="5" customFormat="1" ht="62.25" customHeight="1" x14ac:dyDescent="0.25">
      <c r="B39" s="13"/>
      <c r="C39" s="97"/>
      <c r="D39" s="99"/>
      <c r="E39" s="45" t="s">
        <v>30</v>
      </c>
      <c r="F39" s="33">
        <v>250</v>
      </c>
      <c r="G39" s="10"/>
      <c r="H39" s="26"/>
      <c r="I39" s="45"/>
    </row>
    <row r="40" spans="2:9" s="5" customFormat="1" ht="62.25" customHeight="1" x14ac:dyDescent="0.25">
      <c r="B40" s="13"/>
      <c r="C40" s="97"/>
      <c r="D40" s="99"/>
      <c r="E40" s="45" t="s">
        <v>31</v>
      </c>
      <c r="F40" s="33">
        <v>2719.895</v>
      </c>
      <c r="G40" s="10"/>
      <c r="H40" s="26"/>
      <c r="I40" s="45"/>
    </row>
    <row r="41" spans="2:9" s="5" customFormat="1" ht="79.5" customHeight="1" x14ac:dyDescent="0.25">
      <c r="B41" s="13"/>
      <c r="C41" s="103"/>
      <c r="D41" s="106"/>
      <c r="E41" s="50" t="s">
        <v>165</v>
      </c>
      <c r="F41" s="51">
        <v>1200</v>
      </c>
      <c r="G41" s="10"/>
      <c r="H41" s="26"/>
      <c r="I41" s="45"/>
    </row>
    <row r="42" spans="2:9" s="5" customFormat="1" ht="75.75" customHeight="1" x14ac:dyDescent="0.25">
      <c r="B42" s="13"/>
      <c r="C42" s="102" t="s">
        <v>32</v>
      </c>
      <c r="D42" s="25"/>
      <c r="E42" s="54" t="s">
        <v>166</v>
      </c>
      <c r="F42" s="55">
        <v>4398.921824</v>
      </c>
      <c r="G42" s="10"/>
      <c r="H42" s="26"/>
      <c r="I42" s="45"/>
    </row>
    <row r="43" spans="2:9" s="5" customFormat="1" ht="45.75" customHeight="1" x14ac:dyDescent="0.25">
      <c r="B43" s="13"/>
      <c r="C43" s="97"/>
      <c r="D43" s="23"/>
      <c r="E43" s="45" t="s">
        <v>33</v>
      </c>
      <c r="F43" s="33">
        <v>3667.2521769999998</v>
      </c>
      <c r="G43" s="10"/>
      <c r="H43" s="26"/>
      <c r="I43" s="45"/>
    </row>
    <row r="44" spans="2:9" s="5" customFormat="1" ht="45.75" customHeight="1" x14ac:dyDescent="0.25">
      <c r="B44" s="13"/>
      <c r="C44" s="97"/>
      <c r="D44" s="23"/>
      <c r="E44" s="45" t="s">
        <v>34</v>
      </c>
      <c r="F44" s="33">
        <v>5670.907467</v>
      </c>
      <c r="G44" s="10"/>
      <c r="H44" s="26"/>
      <c r="I44" s="45"/>
    </row>
    <row r="45" spans="2:9" s="5" customFormat="1" ht="62.25" customHeight="1" x14ac:dyDescent="0.25">
      <c r="B45" s="13"/>
      <c r="C45" s="97"/>
      <c r="D45" s="23"/>
      <c r="E45" s="45" t="s">
        <v>155</v>
      </c>
      <c r="F45" s="33">
        <v>7366</v>
      </c>
      <c r="G45" s="10"/>
      <c r="H45" s="26"/>
      <c r="I45" s="45"/>
    </row>
    <row r="46" spans="2:9" s="5" customFormat="1" ht="51" customHeight="1" x14ac:dyDescent="0.25">
      <c r="B46" s="13"/>
      <c r="C46" s="97"/>
      <c r="D46" s="23"/>
      <c r="E46" s="45" t="s">
        <v>167</v>
      </c>
      <c r="F46" s="33">
        <v>8363.4</v>
      </c>
      <c r="G46" s="10"/>
      <c r="H46" s="26"/>
      <c r="I46" s="45"/>
    </row>
    <row r="47" spans="2:9" s="5" customFormat="1" ht="101.25" customHeight="1" x14ac:dyDescent="0.25">
      <c r="B47" s="13"/>
      <c r="C47" s="107" t="s">
        <v>37</v>
      </c>
      <c r="D47" s="104"/>
      <c r="E47" s="45" t="s">
        <v>38</v>
      </c>
      <c r="F47" s="33">
        <v>5947.5959999999995</v>
      </c>
      <c r="G47" s="10"/>
      <c r="H47" s="26"/>
      <c r="I47" s="45"/>
    </row>
    <row r="48" spans="2:9" s="5" customFormat="1" ht="101.25" customHeight="1" x14ac:dyDescent="0.25">
      <c r="B48" s="13"/>
      <c r="C48" s="108"/>
      <c r="D48" s="99"/>
      <c r="E48" s="45" t="s">
        <v>168</v>
      </c>
      <c r="F48" s="33">
        <v>4440.3980929999998</v>
      </c>
      <c r="G48" s="10"/>
      <c r="H48" s="26"/>
      <c r="I48" s="45"/>
    </row>
    <row r="49" spans="2:9 16379:16379" s="5" customFormat="1" ht="88.5" customHeight="1" x14ac:dyDescent="0.25">
      <c r="B49" s="13"/>
      <c r="C49" s="108"/>
      <c r="D49" s="99"/>
      <c r="E49" s="45" t="s">
        <v>39</v>
      </c>
      <c r="F49" s="33">
        <v>3000</v>
      </c>
      <c r="G49" s="10"/>
      <c r="H49" s="26"/>
      <c r="I49" s="45"/>
    </row>
    <row r="50" spans="2:9 16379:16379" s="5" customFormat="1" ht="74.25" customHeight="1" x14ac:dyDescent="0.25">
      <c r="B50" s="13"/>
      <c r="C50" s="109"/>
      <c r="D50" s="106"/>
      <c r="E50" s="50" t="s">
        <v>169</v>
      </c>
      <c r="F50" s="51">
        <v>1789.373658</v>
      </c>
      <c r="G50" s="10"/>
      <c r="H50" s="26"/>
      <c r="I50" s="45"/>
    </row>
    <row r="51" spans="2:9 16379:16379" s="5" customFormat="1" ht="59.25" customHeight="1" x14ac:dyDescent="0.25">
      <c r="B51" s="13"/>
      <c r="C51" s="97" t="s">
        <v>40</v>
      </c>
      <c r="D51" s="17"/>
      <c r="E51" s="45" t="s">
        <v>35</v>
      </c>
      <c r="F51" s="32">
        <v>24000</v>
      </c>
      <c r="G51" s="10"/>
      <c r="H51" s="26"/>
      <c r="I51" s="45"/>
      <c r="XEY51" s="5" t="e">
        <v>#REF!</v>
      </c>
    </row>
    <row r="52" spans="2:9 16379:16379" s="5" customFormat="1" ht="59.25" customHeight="1" x14ac:dyDescent="0.25">
      <c r="B52" s="13"/>
      <c r="C52" s="97"/>
      <c r="D52" s="17"/>
      <c r="E52" s="45" t="s">
        <v>36</v>
      </c>
      <c r="F52" s="32">
        <v>1720</v>
      </c>
      <c r="G52" s="10"/>
      <c r="H52" s="26"/>
      <c r="I52" s="45"/>
    </row>
    <row r="53" spans="2:9 16379:16379" s="5" customFormat="1" ht="91.5" customHeight="1" x14ac:dyDescent="0.25">
      <c r="B53" s="13"/>
      <c r="C53" s="97"/>
      <c r="D53" s="17"/>
      <c r="E53" s="45" t="s">
        <v>41</v>
      </c>
      <c r="F53" s="32">
        <v>2709</v>
      </c>
      <c r="G53" s="10"/>
      <c r="H53" s="26"/>
      <c r="I53" s="45"/>
    </row>
    <row r="54" spans="2:9 16379:16379" s="5" customFormat="1" ht="57" customHeight="1" x14ac:dyDescent="0.25">
      <c r="B54" s="13"/>
      <c r="C54" s="97"/>
      <c r="D54" s="17"/>
      <c r="E54" s="45" t="s">
        <v>170</v>
      </c>
      <c r="F54" s="33">
        <v>1906.5260840000001</v>
      </c>
      <c r="G54" s="10"/>
      <c r="H54" s="26"/>
      <c r="I54" s="45"/>
    </row>
    <row r="55" spans="2:9 16379:16379" s="5" customFormat="1" ht="50.25" customHeight="1" x14ac:dyDescent="0.25">
      <c r="B55" s="13"/>
      <c r="C55" s="97"/>
      <c r="D55" s="17"/>
      <c r="E55" s="45" t="s">
        <v>171</v>
      </c>
      <c r="F55" s="32">
        <v>1231.483397</v>
      </c>
      <c r="G55" s="10"/>
      <c r="H55" s="26"/>
      <c r="I55" s="45"/>
    </row>
    <row r="56" spans="2:9 16379:16379" s="5" customFormat="1" ht="60.75" customHeight="1" x14ac:dyDescent="0.25">
      <c r="B56" s="13"/>
      <c r="C56" s="97"/>
      <c r="D56" s="17"/>
      <c r="E56" s="45" t="s">
        <v>43</v>
      </c>
      <c r="F56" s="32">
        <v>678.57563500000003</v>
      </c>
      <c r="G56" s="10"/>
      <c r="H56" s="26"/>
      <c r="I56" s="45"/>
    </row>
    <row r="57" spans="2:9 16379:16379" s="5" customFormat="1" ht="75.75" customHeight="1" x14ac:dyDescent="0.25">
      <c r="B57" s="13"/>
      <c r="C57" s="97"/>
      <c r="D57" s="14"/>
      <c r="E57" s="45" t="s">
        <v>156</v>
      </c>
      <c r="F57" s="33">
        <v>1306.2543430000001</v>
      </c>
      <c r="G57" s="10"/>
      <c r="H57" s="26"/>
      <c r="I57" s="45"/>
    </row>
    <row r="58" spans="2:9 16379:16379" s="5" customFormat="1" ht="78.75" customHeight="1" x14ac:dyDescent="0.25">
      <c r="B58" s="13"/>
      <c r="C58" s="97"/>
      <c r="D58" s="14"/>
      <c r="E58" s="45" t="s">
        <v>157</v>
      </c>
      <c r="F58" s="33">
        <v>988.44637499999999</v>
      </c>
      <c r="G58" s="10"/>
      <c r="H58" s="26"/>
      <c r="I58" s="45"/>
    </row>
    <row r="59" spans="2:9 16379:16379" s="5" customFormat="1" ht="78.75" customHeight="1" x14ac:dyDescent="0.25">
      <c r="B59" s="13"/>
      <c r="C59" s="97"/>
      <c r="D59" s="14"/>
      <c r="E59" s="45" t="s">
        <v>158</v>
      </c>
      <c r="F59" s="33">
        <v>1562.356223</v>
      </c>
      <c r="G59" s="10"/>
      <c r="H59" s="26"/>
      <c r="I59" s="45"/>
    </row>
    <row r="60" spans="2:9 16379:16379" s="5" customFormat="1" ht="76.5" customHeight="1" x14ac:dyDescent="0.25">
      <c r="B60" s="13"/>
      <c r="C60" s="97"/>
      <c r="D60" s="14"/>
      <c r="E60" s="45" t="s">
        <v>44</v>
      </c>
      <c r="F60" s="33">
        <v>7220.771984</v>
      </c>
      <c r="G60" s="10"/>
      <c r="H60" s="26"/>
      <c r="I60" s="45"/>
    </row>
    <row r="61" spans="2:9 16379:16379" s="5" customFormat="1" ht="87.75" customHeight="1" x14ac:dyDescent="0.25">
      <c r="B61" s="13"/>
      <c r="C61" s="97"/>
      <c r="D61" s="23"/>
      <c r="E61" s="45" t="s">
        <v>159</v>
      </c>
      <c r="F61" s="33">
        <v>939.2</v>
      </c>
      <c r="G61" s="10"/>
      <c r="H61" s="26"/>
      <c r="I61" s="45"/>
    </row>
    <row r="62" spans="2:9 16379:16379" s="1" customFormat="1" x14ac:dyDescent="0.25">
      <c r="B62" s="12"/>
      <c r="C62" s="86"/>
      <c r="D62" s="87"/>
      <c r="E62" s="84" t="s">
        <v>45</v>
      </c>
      <c r="F62" s="88">
        <f>SUM(F22:F61)</f>
        <v>5075124.2203640006</v>
      </c>
      <c r="G62" s="11"/>
      <c r="H62" s="26"/>
      <c r="I62" s="77"/>
    </row>
    <row r="63" spans="2:9 16379:16379" ht="16.5" customHeight="1" x14ac:dyDescent="0.25">
      <c r="B63" s="12"/>
      <c r="E63" s="40"/>
      <c r="F63" s="41"/>
      <c r="G63" s="11"/>
      <c r="H63" s="26"/>
      <c r="I63" s="40"/>
    </row>
    <row r="64" spans="2:9 16379:16379" s="5" customFormat="1" ht="60" customHeight="1" x14ac:dyDescent="0.25">
      <c r="B64" s="13"/>
      <c r="C64" s="90"/>
      <c r="D64" s="91"/>
      <c r="E64" s="93" t="s">
        <v>46</v>
      </c>
      <c r="F64" s="94">
        <f>+F62+F19+F14</f>
        <v>5240301.586038</v>
      </c>
      <c r="G64" s="10"/>
      <c r="H64" s="26"/>
      <c r="I64" s="45"/>
    </row>
  </sheetData>
  <mergeCells count="12">
    <mergeCell ref="C51:C61"/>
    <mergeCell ref="D33:D36"/>
    <mergeCell ref="C2:G5"/>
    <mergeCell ref="C31:C41"/>
    <mergeCell ref="D22:D25"/>
    <mergeCell ref="D47:D50"/>
    <mergeCell ref="D31:D32"/>
    <mergeCell ref="C22:C30"/>
    <mergeCell ref="D27:D30"/>
    <mergeCell ref="D37:D41"/>
    <mergeCell ref="C42:C46"/>
    <mergeCell ref="C47:C50"/>
  </mergeCells>
  <dataValidations disablePrompts="1" count="1">
    <dataValidation type="list" allowBlank="1" showInputMessage="1" showErrorMessage="1" sqref="F982101 F916565 F851029 F785493 F719957 F654421 F588885 F523349 F457813 F392277 F326741 F261205 F195669 F130133 F64597" xr:uid="{00000000-0002-0000-00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60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FF8A-541C-4B40-947D-C4ED642F6F54}">
  <sheetPr>
    <tabColor theme="3" tint="0.79998168889431442"/>
    <pageSetUpPr fitToPage="1"/>
  </sheetPr>
  <dimension ref="A1:XFC28"/>
  <sheetViews>
    <sheetView showGridLines="0" showWhiteSpace="0" zoomScale="70" zoomScaleNormal="70" zoomScaleSheetLayoutView="55" zoomScalePageLayoutView="55" workbookViewId="0"/>
  </sheetViews>
  <sheetFormatPr baseColWidth="10" defaultColWidth="0" defaultRowHeight="23.25" customHeight="1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146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0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7">
        <v>35647.807968000001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10768.236000000001</v>
      </c>
      <c r="G10" s="8"/>
    </row>
    <row r="11" spans="2:9" ht="24" customHeight="1" x14ac:dyDescent="0.35">
      <c r="B11" s="12"/>
      <c r="C11" s="89"/>
      <c r="D11" s="80"/>
      <c r="E11" s="20" t="s">
        <v>47</v>
      </c>
      <c r="F11" s="33">
        <v>1284335.805287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39434.741031999998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3699.241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1373885.8312869999</v>
      </c>
      <c r="G14" s="10"/>
      <c r="H14" s="26"/>
      <c r="I14" s="45"/>
    </row>
    <row r="15" spans="2:9" ht="24" customHeight="1" x14ac:dyDescent="0.35">
      <c r="B15" s="12"/>
      <c r="C15" s="46"/>
      <c r="D15" s="19"/>
      <c r="E15" s="20"/>
      <c r="F15" s="21"/>
      <c r="G15" s="8"/>
    </row>
    <row r="16" spans="2:9" ht="24" customHeight="1" x14ac:dyDescent="0.35">
      <c r="B16" s="12"/>
      <c r="C16" s="86"/>
      <c r="D16" s="87"/>
      <c r="E16" s="84" t="s">
        <v>7</v>
      </c>
      <c r="F16" s="88"/>
      <c r="G16" s="8"/>
    </row>
    <row r="17" spans="2:9" ht="24" customHeight="1" x14ac:dyDescent="0.35">
      <c r="B17" s="12"/>
      <c r="C17" s="89"/>
      <c r="D17" s="80"/>
      <c r="E17" s="82" t="s">
        <v>8</v>
      </c>
      <c r="F17" s="37">
        <v>0</v>
      </c>
      <c r="G17" s="8"/>
    </row>
    <row r="18" spans="2:9" ht="24" customHeight="1" x14ac:dyDescent="0.35">
      <c r="B18" s="12"/>
      <c r="C18" s="89"/>
      <c r="D18" s="80"/>
      <c r="E18" s="20" t="s">
        <v>9</v>
      </c>
      <c r="F18" s="33">
        <v>5801.0254679999998</v>
      </c>
      <c r="G18" s="8"/>
    </row>
    <row r="19" spans="2:9" ht="24" customHeight="1" x14ac:dyDescent="0.35">
      <c r="B19" s="12"/>
      <c r="C19" s="86"/>
      <c r="D19" s="87"/>
      <c r="E19" s="84" t="s">
        <v>10</v>
      </c>
      <c r="F19" s="88">
        <f>+F17+F18</f>
        <v>5801.0254679999998</v>
      </c>
      <c r="G19" s="8"/>
    </row>
    <row r="20" spans="2:9" ht="24" customHeight="1" x14ac:dyDescent="0.35">
      <c r="B20" s="12"/>
      <c r="C20" s="46"/>
      <c r="D20" s="19"/>
      <c r="E20" s="20"/>
      <c r="F20" s="21"/>
      <c r="G20" s="8"/>
    </row>
    <row r="21" spans="2:9" s="1" customFormat="1" ht="80.25" customHeight="1" x14ac:dyDescent="0.35">
      <c r="B21" s="12"/>
      <c r="C21" s="83"/>
      <c r="D21" s="83"/>
      <c r="E21" s="92" t="s">
        <v>13</v>
      </c>
      <c r="F21" s="85" t="s">
        <v>14</v>
      </c>
      <c r="G21" s="8"/>
      <c r="H21" s="18"/>
    </row>
    <row r="22" spans="2:9" s="5" customFormat="1" ht="64.5" customHeight="1" x14ac:dyDescent="0.25">
      <c r="B22" s="13"/>
      <c r="C22" s="89"/>
      <c r="D22" s="23"/>
      <c r="E22" s="81" t="s">
        <v>172</v>
      </c>
      <c r="F22" s="33">
        <v>312157.8</v>
      </c>
      <c r="G22" s="10"/>
      <c r="H22" s="26"/>
      <c r="I22" s="45"/>
    </row>
    <row r="23" spans="2:9" s="5" customFormat="1" ht="76.5" customHeight="1" x14ac:dyDescent="0.25">
      <c r="B23" s="13"/>
      <c r="C23" s="89"/>
      <c r="D23" s="23"/>
      <c r="E23" s="45" t="s">
        <v>173</v>
      </c>
      <c r="F23" s="33">
        <v>40000</v>
      </c>
      <c r="G23" s="10"/>
      <c r="H23" s="26"/>
      <c r="I23" s="45"/>
    </row>
    <row r="24" spans="2:9" s="5" customFormat="1" ht="102.75" customHeight="1" x14ac:dyDescent="0.25">
      <c r="B24" s="13"/>
      <c r="C24" s="89"/>
      <c r="D24" s="23"/>
      <c r="E24" s="45" t="s">
        <v>174</v>
      </c>
      <c r="F24" s="33">
        <v>12500</v>
      </c>
      <c r="G24" s="10"/>
      <c r="H24" s="26"/>
      <c r="I24" s="45"/>
    </row>
    <row r="25" spans="2:9" s="5" customFormat="1" ht="87" customHeight="1" x14ac:dyDescent="0.25">
      <c r="B25" s="13"/>
      <c r="C25" s="89"/>
      <c r="D25" s="23"/>
      <c r="E25" s="45" t="s">
        <v>175</v>
      </c>
      <c r="F25" s="33">
        <v>10216</v>
      </c>
      <c r="G25" s="10"/>
      <c r="H25" s="26"/>
      <c r="I25" s="45"/>
    </row>
    <row r="26" spans="2:9" s="5" customFormat="1" x14ac:dyDescent="0.25">
      <c r="B26" s="13"/>
      <c r="C26" s="86"/>
      <c r="D26" s="87"/>
      <c r="E26" s="84" t="s">
        <v>45</v>
      </c>
      <c r="F26" s="88">
        <f>SUM(F22:F25)</f>
        <v>374873.8</v>
      </c>
      <c r="G26" s="10"/>
      <c r="H26" s="26"/>
      <c r="I26" s="45"/>
    </row>
    <row r="27" spans="2:9" ht="23.25" customHeight="1" x14ac:dyDescent="0.35">
      <c r="B27" s="13"/>
      <c r="G27" s="10"/>
    </row>
    <row r="28" spans="2:9" s="5" customFormat="1" ht="60" customHeight="1" x14ac:dyDescent="0.25">
      <c r="B28" s="13"/>
      <c r="C28" s="95"/>
      <c r="D28" s="96"/>
      <c r="E28" s="93" t="s">
        <v>48</v>
      </c>
      <c r="F28" s="94">
        <f>+F26+F19+F14</f>
        <v>1754560.6567549999</v>
      </c>
      <c r="G28" s="10"/>
      <c r="H28" s="26"/>
      <c r="I28" s="45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74" fitToHeight="0" orientation="landscape" horizontalDpi="1200" verticalDpi="1200" r:id="rId1"/>
  <rowBreaks count="1" manualBreakCount="1">
    <brk id="23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64D8-7BE0-43EC-8BAF-09F1B74E9F0D}">
  <sheetPr>
    <tabColor theme="3" tint="0.79998168889431442"/>
    <pageSetUpPr fitToPage="1"/>
  </sheetPr>
  <dimension ref="A1:XFC27"/>
  <sheetViews>
    <sheetView showGridLines="0" showWhiteSpace="0" zoomScale="70" zoomScaleNormal="70" zoomScaleSheetLayoutView="55" zoomScalePageLayoutView="55" workbookViewId="0"/>
  </sheetViews>
  <sheetFormatPr baseColWidth="10" defaultColWidth="0" defaultRowHeight="23.25" customHeight="1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147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0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7">
        <v>50277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22500</v>
      </c>
      <c r="G10" s="8"/>
    </row>
    <row r="11" spans="2:9" ht="24" customHeight="1" x14ac:dyDescent="0.35">
      <c r="B11" s="12"/>
      <c r="C11" s="89"/>
      <c r="D11" s="80"/>
      <c r="E11" s="20" t="s">
        <v>47</v>
      </c>
      <c r="F11" s="33">
        <v>12329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0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582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85688</v>
      </c>
      <c r="G14" s="10"/>
      <c r="H14" s="26"/>
      <c r="I14" s="45"/>
    </row>
    <row r="15" spans="2:9" ht="24" customHeight="1" x14ac:dyDescent="0.35">
      <c r="B15" s="12"/>
      <c r="C15" s="46"/>
      <c r="D15" s="19"/>
      <c r="E15" s="20"/>
      <c r="F15" s="21"/>
      <c r="G15" s="8"/>
    </row>
    <row r="16" spans="2:9" s="1" customFormat="1" ht="80.25" customHeight="1" x14ac:dyDescent="0.35">
      <c r="B16" s="12"/>
      <c r="C16" s="83"/>
      <c r="D16" s="83"/>
      <c r="E16" s="92" t="s">
        <v>13</v>
      </c>
      <c r="F16" s="85" t="s">
        <v>14</v>
      </c>
      <c r="G16" s="8"/>
      <c r="H16" s="18"/>
    </row>
    <row r="17" spans="2:9" s="5" customFormat="1" ht="64.5" customHeight="1" x14ac:dyDescent="0.25">
      <c r="B17" s="13"/>
      <c r="C17" s="89"/>
      <c r="D17" s="80"/>
      <c r="E17" s="81" t="s">
        <v>176</v>
      </c>
      <c r="F17" s="37">
        <v>10435.630507</v>
      </c>
      <c r="G17" s="10"/>
      <c r="H17" s="26"/>
      <c r="I17" s="45"/>
    </row>
    <row r="18" spans="2:9" s="5" customFormat="1" ht="64.5" customHeight="1" x14ac:dyDescent="0.25">
      <c r="B18" s="13"/>
      <c r="C18" s="89"/>
      <c r="D18" s="80"/>
      <c r="E18" s="81" t="s">
        <v>177</v>
      </c>
      <c r="F18" s="37">
        <v>8307.4167369999996</v>
      </c>
      <c r="G18" s="10"/>
      <c r="H18" s="26"/>
      <c r="I18" s="45"/>
    </row>
    <row r="19" spans="2:9" s="5" customFormat="1" ht="64.5" customHeight="1" x14ac:dyDescent="0.25">
      <c r="B19" s="13"/>
      <c r="C19" s="89"/>
      <c r="D19" s="80"/>
      <c r="E19" s="81" t="s">
        <v>178</v>
      </c>
      <c r="F19" s="37">
        <v>7339.8400519999996</v>
      </c>
      <c r="G19" s="10"/>
      <c r="H19" s="26"/>
      <c r="I19" s="45"/>
    </row>
    <row r="20" spans="2:9" s="5" customFormat="1" ht="79.5" customHeight="1" x14ac:dyDescent="0.25">
      <c r="B20" s="13"/>
      <c r="C20" s="89"/>
      <c r="D20" s="80"/>
      <c r="E20" s="81" t="s">
        <v>179</v>
      </c>
      <c r="F20" s="37">
        <v>5237.6412950000004</v>
      </c>
      <c r="G20" s="10"/>
      <c r="H20" s="26"/>
      <c r="I20" s="45"/>
    </row>
    <row r="21" spans="2:9" s="5" customFormat="1" ht="64.5" customHeight="1" x14ac:dyDescent="0.25">
      <c r="B21" s="13"/>
      <c r="C21" s="89"/>
      <c r="D21" s="80"/>
      <c r="E21" s="81" t="s">
        <v>180</v>
      </c>
      <c r="F21" s="37">
        <v>5067.1581239999996</v>
      </c>
      <c r="G21" s="10"/>
      <c r="H21" s="26"/>
      <c r="I21" s="45"/>
    </row>
    <row r="22" spans="2:9" s="5" customFormat="1" ht="64.5" customHeight="1" x14ac:dyDescent="0.25">
      <c r="B22" s="13"/>
      <c r="C22" s="89"/>
      <c r="D22" s="80"/>
      <c r="E22" s="81" t="s">
        <v>51</v>
      </c>
      <c r="F22" s="37">
        <v>3908.525744</v>
      </c>
      <c r="G22" s="10"/>
      <c r="H22" s="26"/>
      <c r="I22" s="45"/>
    </row>
    <row r="23" spans="2:9" s="5" customFormat="1" ht="64.5" customHeight="1" x14ac:dyDescent="0.25">
      <c r="B23" s="13"/>
      <c r="C23" s="89"/>
      <c r="D23" s="80"/>
      <c r="E23" s="81" t="s">
        <v>181</v>
      </c>
      <c r="F23" s="37">
        <v>3102.9056770000002</v>
      </c>
      <c r="G23" s="10"/>
      <c r="H23" s="26"/>
      <c r="I23" s="45"/>
    </row>
    <row r="24" spans="2:9" s="5" customFormat="1" ht="60" customHeight="1" x14ac:dyDescent="0.25">
      <c r="B24" s="13"/>
      <c r="C24" s="89"/>
      <c r="D24" s="80"/>
      <c r="E24" s="45" t="s">
        <v>182</v>
      </c>
      <c r="F24" s="33">
        <v>2388.6818640000001</v>
      </c>
      <c r="G24" s="10"/>
      <c r="H24" s="26"/>
      <c r="I24" s="45"/>
    </row>
    <row r="25" spans="2:9" s="5" customFormat="1" x14ac:dyDescent="0.25">
      <c r="B25" s="13"/>
      <c r="C25" s="86"/>
      <c r="D25" s="87"/>
      <c r="E25" s="84" t="s">
        <v>45</v>
      </c>
      <c r="F25" s="88">
        <f>SUM(F17:F24)</f>
        <v>45787.8</v>
      </c>
      <c r="G25" s="10"/>
      <c r="H25" s="26"/>
      <c r="I25" s="45"/>
    </row>
    <row r="26" spans="2:9" ht="16.5" customHeight="1" x14ac:dyDescent="0.25">
      <c r="B26" s="12"/>
      <c r="E26" s="40"/>
      <c r="F26" s="41"/>
      <c r="G26" s="11"/>
      <c r="H26" s="26"/>
      <c r="I26" s="40"/>
    </row>
    <row r="27" spans="2:9" s="5" customFormat="1" ht="60" customHeight="1" x14ac:dyDescent="0.25">
      <c r="B27" s="13"/>
      <c r="C27" s="95"/>
      <c r="D27" s="96"/>
      <c r="E27" s="93" t="s">
        <v>52</v>
      </c>
      <c r="F27" s="94">
        <f>+F25+F14</f>
        <v>131475.79999999999</v>
      </c>
      <c r="G27" s="10"/>
      <c r="H27" s="26"/>
      <c r="I27" s="45"/>
    </row>
  </sheetData>
  <mergeCells count="1">
    <mergeCell ref="C2:G5"/>
  </mergeCells>
  <dataValidations disablePrompts="1" count="1">
    <dataValidation type="list" allowBlank="1" showInputMessage="1" showErrorMessage="1" sqref="F981965 F916429 F850893 F785357 F719821 F654285 F588749 F523213 F457677 F392141 F326605 F261069 F195533 F129997 F64461" xr:uid="{EC46476E-48E1-428B-93DA-36DEFA04982D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2A9D-666C-452C-ACB3-CC1E545EFDAE}">
  <sheetPr>
    <tabColor theme="2" tint="-9.9978637043366805E-2"/>
    <pageSetUpPr fitToPage="1"/>
  </sheetPr>
  <dimension ref="A1:XFC28"/>
  <sheetViews>
    <sheetView showGridLines="0" showWhiteSpace="0" zoomScale="70" zoomScaleNormal="70" zoomScaleSheetLayoutView="55" zoomScalePageLayoutView="55" workbookViewId="0"/>
  </sheetViews>
  <sheetFormatPr baseColWidth="10" defaultColWidth="0" defaultRowHeight="23.25" customHeight="1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148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0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7">
        <v>22523.192999999999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3714</v>
      </c>
      <c r="G10" s="8"/>
    </row>
    <row r="11" spans="2:9" ht="24" customHeight="1" x14ac:dyDescent="0.35">
      <c r="B11" s="12"/>
      <c r="C11" s="89"/>
      <c r="D11" s="80"/>
      <c r="E11" s="20" t="s">
        <v>47</v>
      </c>
      <c r="F11" s="33">
        <v>2542.760949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0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175.3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28955.253948999998</v>
      </c>
      <c r="G14" s="10"/>
      <c r="H14" s="26"/>
      <c r="I14" s="45"/>
    </row>
    <row r="15" spans="2:9" ht="24" customHeight="1" x14ac:dyDescent="0.35">
      <c r="B15" s="12"/>
      <c r="C15" s="46"/>
      <c r="D15" s="19"/>
      <c r="E15" s="20"/>
      <c r="F15" s="21"/>
      <c r="G15" s="8"/>
    </row>
    <row r="16" spans="2:9" ht="24" customHeight="1" x14ac:dyDescent="0.35">
      <c r="B16" s="12"/>
      <c r="C16" s="86"/>
      <c r="D16" s="87"/>
      <c r="E16" s="84" t="s">
        <v>7</v>
      </c>
      <c r="F16" s="88"/>
      <c r="G16" s="8"/>
    </row>
    <row r="17" spans="2:9" ht="24" customHeight="1" x14ac:dyDescent="0.35">
      <c r="B17" s="12"/>
      <c r="C17" s="89"/>
      <c r="D17" s="80"/>
      <c r="E17" s="82" t="s">
        <v>8</v>
      </c>
      <c r="F17" s="33">
        <v>0</v>
      </c>
      <c r="G17" s="8"/>
    </row>
    <row r="18" spans="2:9" ht="24" customHeight="1" x14ac:dyDescent="0.35">
      <c r="B18" s="12"/>
      <c r="C18" s="89"/>
      <c r="D18" s="80"/>
      <c r="E18" s="20" t="s">
        <v>9</v>
      </c>
      <c r="F18" s="33">
        <v>4192.9200549999996</v>
      </c>
      <c r="G18" s="8"/>
    </row>
    <row r="19" spans="2:9" ht="24" customHeight="1" x14ac:dyDescent="0.35">
      <c r="B19" s="12"/>
      <c r="C19" s="86"/>
      <c r="D19" s="87"/>
      <c r="E19" s="84" t="s">
        <v>10</v>
      </c>
      <c r="F19" s="88">
        <f>SUM(F17:F18)</f>
        <v>4192.9200549999996</v>
      </c>
      <c r="G19" s="8"/>
    </row>
    <row r="20" spans="2:9" ht="24" customHeight="1" x14ac:dyDescent="0.35">
      <c r="B20" s="12"/>
      <c r="C20" s="46"/>
      <c r="D20" s="19"/>
      <c r="E20" s="20"/>
      <c r="F20" s="21"/>
      <c r="G20" s="8"/>
    </row>
    <row r="21" spans="2:9" s="1" customFormat="1" ht="80.25" customHeight="1" x14ac:dyDescent="0.35">
      <c r="B21" s="12"/>
      <c r="C21" s="83"/>
      <c r="D21" s="83"/>
      <c r="E21" s="92" t="s">
        <v>13</v>
      </c>
      <c r="F21" s="85" t="s">
        <v>14</v>
      </c>
      <c r="G21" s="8"/>
      <c r="H21" s="18"/>
    </row>
    <row r="22" spans="2:9" s="5" customFormat="1" ht="64.5" customHeight="1" x14ac:dyDescent="0.25">
      <c r="B22" s="13"/>
      <c r="C22" s="89"/>
      <c r="D22" s="80"/>
      <c r="E22" s="81" t="s">
        <v>183</v>
      </c>
      <c r="F22" s="37">
        <v>7700</v>
      </c>
      <c r="G22" s="10"/>
      <c r="H22" s="26"/>
      <c r="I22" s="45"/>
    </row>
    <row r="23" spans="2:9" s="5" customFormat="1" ht="64.5" customHeight="1" x14ac:dyDescent="0.25">
      <c r="B23" s="13"/>
      <c r="C23" s="89"/>
      <c r="D23" s="80"/>
      <c r="E23" s="81" t="s">
        <v>184</v>
      </c>
      <c r="F23" s="37">
        <v>2900</v>
      </c>
      <c r="G23" s="10"/>
      <c r="H23" s="26"/>
      <c r="I23" s="45"/>
    </row>
    <row r="24" spans="2:9" s="5" customFormat="1" ht="64.5" customHeight="1" x14ac:dyDescent="0.25">
      <c r="B24" s="13"/>
      <c r="C24" s="89"/>
      <c r="D24" s="80"/>
      <c r="E24" s="81" t="s">
        <v>185</v>
      </c>
      <c r="F24" s="37">
        <v>310</v>
      </c>
      <c r="G24" s="10"/>
      <c r="H24" s="26"/>
      <c r="I24" s="45"/>
    </row>
    <row r="25" spans="2:9" s="5" customFormat="1" ht="64.5" customHeight="1" x14ac:dyDescent="0.25">
      <c r="B25" s="13"/>
      <c r="C25" s="89"/>
      <c r="D25" s="80"/>
      <c r="E25" s="81" t="s">
        <v>186</v>
      </c>
      <c r="F25" s="37">
        <v>290</v>
      </c>
      <c r="G25" s="10"/>
      <c r="H25" s="26"/>
      <c r="I25" s="45"/>
    </row>
    <row r="26" spans="2:9" s="5" customFormat="1" x14ac:dyDescent="0.25">
      <c r="B26" s="13"/>
      <c r="C26" s="86"/>
      <c r="D26" s="87"/>
      <c r="E26" s="84" t="s">
        <v>45</v>
      </c>
      <c r="F26" s="88">
        <f>SUM(F22:F25)</f>
        <v>11200</v>
      </c>
      <c r="G26" s="10"/>
      <c r="H26" s="26"/>
      <c r="I26" s="45"/>
    </row>
    <row r="27" spans="2:9" ht="23.25" customHeight="1" x14ac:dyDescent="0.35">
      <c r="B27" s="13"/>
      <c r="G27" s="10"/>
    </row>
    <row r="28" spans="2:9" s="5" customFormat="1" ht="60" customHeight="1" x14ac:dyDescent="0.25">
      <c r="B28" s="13"/>
      <c r="C28" s="95"/>
      <c r="D28" s="96"/>
      <c r="E28" s="93" t="s">
        <v>53</v>
      </c>
      <c r="F28" s="94">
        <f>+F26+F19+F14</f>
        <v>44348.174004</v>
      </c>
      <c r="G28" s="10"/>
      <c r="H28" s="26"/>
      <c r="I28" s="45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74" fitToHeight="0" orientation="landscape" horizontalDpi="1200" verticalDpi="1200" r:id="rId1"/>
  <rowBreaks count="1" manualBreakCount="1">
    <brk id="2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C06C-55A9-4574-841A-0A98A0BCE74E}">
  <sheetPr>
    <tabColor theme="0" tint="-0.14999847407452621"/>
    <pageSetUpPr fitToPage="1"/>
  </sheetPr>
  <dimension ref="A1:XFC32"/>
  <sheetViews>
    <sheetView showGridLines="0" showWhiteSpace="0" zoomScale="70" zoomScaleNormal="70" zoomScaleSheetLayoutView="55" zoomScalePageLayoutView="55" workbookViewId="0"/>
  </sheetViews>
  <sheetFormatPr baseColWidth="10" defaultColWidth="0" defaultRowHeight="23.25" customHeight="1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149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54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7">
        <v>8522.4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6212</v>
      </c>
      <c r="G10" s="8"/>
    </row>
    <row r="11" spans="2:9" ht="24" customHeight="1" x14ac:dyDescent="0.35">
      <c r="B11" s="12"/>
      <c r="C11" s="89"/>
      <c r="D11" s="80"/>
      <c r="E11" s="20" t="s">
        <v>47</v>
      </c>
      <c r="F11" s="33">
        <v>4913.5913209999999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7443.4308510000001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525.81899999999996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27617.241172000002</v>
      </c>
      <c r="G14" s="10"/>
      <c r="H14" s="26"/>
      <c r="I14" s="45"/>
    </row>
    <row r="15" spans="2:9" ht="24" customHeight="1" x14ac:dyDescent="0.35">
      <c r="B15" s="12"/>
      <c r="C15" s="46"/>
      <c r="D15" s="19"/>
      <c r="E15" s="20"/>
      <c r="F15" s="21"/>
      <c r="G15" s="8"/>
    </row>
    <row r="16" spans="2:9" ht="24" customHeight="1" x14ac:dyDescent="0.35">
      <c r="B16" s="12"/>
      <c r="C16" s="86"/>
      <c r="D16" s="87"/>
      <c r="E16" s="84" t="s">
        <v>7</v>
      </c>
      <c r="F16" s="88"/>
      <c r="G16" s="8"/>
    </row>
    <row r="17" spans="2:9" ht="24" customHeight="1" x14ac:dyDescent="0.35">
      <c r="B17" s="12"/>
      <c r="C17" s="89"/>
      <c r="D17" s="80"/>
      <c r="E17" s="82" t="s">
        <v>8</v>
      </c>
      <c r="F17" s="33">
        <v>0</v>
      </c>
      <c r="G17" s="8"/>
    </row>
    <row r="18" spans="2:9" ht="24" customHeight="1" x14ac:dyDescent="0.35">
      <c r="B18" s="12"/>
      <c r="C18" s="89"/>
      <c r="D18" s="80"/>
      <c r="E18" s="20" t="s">
        <v>9</v>
      </c>
      <c r="F18" s="33">
        <v>1065.96405</v>
      </c>
      <c r="G18" s="8"/>
    </row>
    <row r="19" spans="2:9" ht="24" customHeight="1" x14ac:dyDescent="0.35">
      <c r="B19" s="12"/>
      <c r="C19" s="86"/>
      <c r="D19" s="87"/>
      <c r="E19" s="84" t="s">
        <v>10</v>
      </c>
      <c r="F19" s="88">
        <f>SUM(F17:F18)</f>
        <v>1065.96405</v>
      </c>
      <c r="G19" s="8"/>
    </row>
    <row r="20" spans="2:9" ht="24" customHeight="1" x14ac:dyDescent="0.35">
      <c r="B20" s="12"/>
      <c r="C20" s="46"/>
      <c r="D20" s="19"/>
      <c r="E20" s="20"/>
      <c r="F20" s="21"/>
      <c r="G20" s="8"/>
    </row>
    <row r="21" spans="2:9" s="1" customFormat="1" ht="80.25" customHeight="1" x14ac:dyDescent="0.35">
      <c r="B21" s="12"/>
      <c r="C21" s="83"/>
      <c r="D21" s="83"/>
      <c r="E21" s="92" t="s">
        <v>13</v>
      </c>
      <c r="F21" s="85" t="s">
        <v>14</v>
      </c>
      <c r="G21" s="8"/>
      <c r="H21" s="18"/>
    </row>
    <row r="22" spans="2:9" s="5" customFormat="1" ht="85.5" customHeight="1" x14ac:dyDescent="0.25">
      <c r="B22" s="13"/>
      <c r="C22" s="89"/>
      <c r="D22" s="80"/>
      <c r="E22" s="81" t="s">
        <v>187</v>
      </c>
      <c r="F22" s="37">
        <v>79709.434999999998</v>
      </c>
      <c r="G22" s="10"/>
      <c r="H22" s="26"/>
      <c r="I22" s="45"/>
    </row>
    <row r="23" spans="2:9" s="5" customFormat="1" ht="85.5" customHeight="1" x14ac:dyDescent="0.25">
      <c r="B23" s="13"/>
      <c r="C23" s="89"/>
      <c r="D23" s="80"/>
      <c r="E23" s="81" t="s">
        <v>188</v>
      </c>
      <c r="F23" s="37">
        <v>12000</v>
      </c>
      <c r="G23" s="10"/>
      <c r="H23" s="26"/>
      <c r="I23" s="45"/>
    </row>
    <row r="24" spans="2:9" s="5" customFormat="1" ht="82.5" customHeight="1" x14ac:dyDescent="0.25">
      <c r="B24" s="13"/>
      <c r="C24" s="89"/>
      <c r="D24" s="80"/>
      <c r="E24" s="45" t="s">
        <v>189</v>
      </c>
      <c r="F24" s="33">
        <v>3546.4940000000001</v>
      </c>
      <c r="G24" s="10"/>
      <c r="H24" s="26"/>
      <c r="I24" s="45"/>
    </row>
    <row r="25" spans="2:9" s="5" customFormat="1" ht="75" customHeight="1" x14ac:dyDescent="0.25">
      <c r="B25" s="13"/>
      <c r="C25" s="89"/>
      <c r="D25" s="80"/>
      <c r="E25" s="45" t="s">
        <v>190</v>
      </c>
      <c r="F25" s="33">
        <v>1882.0709999999999</v>
      </c>
      <c r="G25" s="10"/>
      <c r="H25" s="26"/>
      <c r="I25" s="45"/>
    </row>
    <row r="26" spans="2:9" s="5" customFormat="1" ht="72" customHeight="1" x14ac:dyDescent="0.25">
      <c r="B26" s="13"/>
      <c r="C26" s="89"/>
      <c r="D26" s="80"/>
      <c r="E26" s="45" t="s">
        <v>191</v>
      </c>
      <c r="F26" s="33">
        <v>750</v>
      </c>
      <c r="G26" s="10"/>
      <c r="H26" s="26"/>
      <c r="I26" s="45"/>
    </row>
    <row r="27" spans="2:9" s="5" customFormat="1" ht="59.25" customHeight="1" x14ac:dyDescent="0.25">
      <c r="B27" s="13"/>
      <c r="C27" s="89"/>
      <c r="D27" s="80"/>
      <c r="E27" s="45" t="s">
        <v>192</v>
      </c>
      <c r="F27" s="33">
        <v>750</v>
      </c>
      <c r="G27" s="10"/>
      <c r="H27" s="26"/>
      <c r="I27" s="45"/>
    </row>
    <row r="28" spans="2:9" s="5" customFormat="1" ht="59.25" customHeight="1" x14ac:dyDescent="0.25">
      <c r="B28" s="13"/>
      <c r="C28" s="89"/>
      <c r="D28" s="80"/>
      <c r="E28" s="45" t="s">
        <v>193</v>
      </c>
      <c r="F28" s="33">
        <v>738</v>
      </c>
      <c r="G28" s="10"/>
      <c r="H28" s="26"/>
      <c r="I28" s="45"/>
    </row>
    <row r="29" spans="2:9" s="5" customFormat="1" ht="73.5" customHeight="1" x14ac:dyDescent="0.25">
      <c r="B29" s="13"/>
      <c r="C29" s="89"/>
      <c r="D29" s="80"/>
      <c r="E29" s="45" t="s">
        <v>194</v>
      </c>
      <c r="F29" s="33">
        <v>624</v>
      </c>
      <c r="G29" s="10"/>
      <c r="H29" s="26"/>
      <c r="I29" s="45"/>
    </row>
    <row r="30" spans="2:9" s="5" customFormat="1" x14ac:dyDescent="0.25">
      <c r="B30" s="13"/>
      <c r="C30" s="86"/>
      <c r="D30" s="87"/>
      <c r="E30" s="84" t="s">
        <v>45</v>
      </c>
      <c r="F30" s="88">
        <f>SUM(F22:F29)</f>
        <v>100000</v>
      </c>
      <c r="G30" s="10"/>
      <c r="H30" s="26"/>
      <c r="I30" s="45"/>
    </row>
    <row r="31" spans="2:9" ht="23.25" customHeight="1" x14ac:dyDescent="0.35">
      <c r="B31" s="13"/>
      <c r="G31" s="10"/>
    </row>
    <row r="32" spans="2:9" s="5" customFormat="1" ht="60" customHeight="1" x14ac:dyDescent="0.25">
      <c r="B32" s="13"/>
      <c r="C32" s="95"/>
      <c r="D32" s="96"/>
      <c r="E32" s="93" t="s">
        <v>58</v>
      </c>
      <c r="F32" s="94">
        <f>+F14+F19+F30</f>
        <v>128683.205222</v>
      </c>
      <c r="G32" s="10"/>
      <c r="H32" s="26"/>
      <c r="I32" s="45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6" max="2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0BD6-4495-4F8A-A86C-3BD51C4140A3}">
  <sheetPr>
    <tabColor theme="0" tint="-0.14999847407452621"/>
    <pageSetUpPr fitToPage="1"/>
  </sheetPr>
  <dimension ref="A1:XFC39"/>
  <sheetViews>
    <sheetView showGridLines="0" showWhiteSpace="0" zoomScale="70" zoomScaleNormal="70" zoomScaleSheetLayoutView="55" zoomScalePageLayoutView="55" workbookViewId="0"/>
  </sheetViews>
  <sheetFormatPr baseColWidth="10" defaultColWidth="0" defaultRowHeight="23.25" customHeight="1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150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54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7">
        <v>33764.436651000004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16313.833536</v>
      </c>
      <c r="G10" s="8"/>
    </row>
    <row r="11" spans="2:9" ht="24" customHeight="1" x14ac:dyDescent="0.35">
      <c r="B11" s="12"/>
      <c r="C11" s="89"/>
      <c r="D11" s="80"/>
      <c r="E11" s="20" t="s">
        <v>47</v>
      </c>
      <c r="F11" s="33">
        <v>183.58017100000001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15217.355275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1349.642376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66828.848009000008</v>
      </c>
      <c r="G14" s="10"/>
      <c r="H14" s="26"/>
      <c r="I14" s="45"/>
    </row>
    <row r="15" spans="2:9" ht="24" customHeight="1" x14ac:dyDescent="0.35">
      <c r="B15" s="12"/>
      <c r="C15" s="46"/>
      <c r="D15" s="19"/>
      <c r="E15" s="20"/>
      <c r="F15" s="21"/>
      <c r="G15" s="8"/>
    </row>
    <row r="16" spans="2:9" ht="24" customHeight="1" x14ac:dyDescent="0.35">
      <c r="B16" s="12"/>
      <c r="C16" s="86"/>
      <c r="D16" s="87"/>
      <c r="E16" s="84" t="s">
        <v>7</v>
      </c>
      <c r="F16" s="88"/>
      <c r="G16" s="8"/>
    </row>
    <row r="17" spans="2:9" ht="24" customHeight="1" x14ac:dyDescent="0.35">
      <c r="B17" s="12"/>
      <c r="C17" s="89"/>
      <c r="D17" s="80"/>
      <c r="E17" s="82" t="s">
        <v>8</v>
      </c>
      <c r="F17" s="33">
        <v>0</v>
      </c>
      <c r="G17" s="8"/>
    </row>
    <row r="18" spans="2:9" ht="24" customHeight="1" x14ac:dyDescent="0.35">
      <c r="B18" s="12"/>
      <c r="C18" s="89"/>
      <c r="D18" s="80"/>
      <c r="E18" s="20" t="s">
        <v>9</v>
      </c>
      <c r="F18" s="33">
        <v>137.39284799999999</v>
      </c>
      <c r="G18" s="8"/>
    </row>
    <row r="19" spans="2:9" ht="24" customHeight="1" x14ac:dyDescent="0.35">
      <c r="B19" s="12"/>
      <c r="C19" s="86"/>
      <c r="D19" s="87"/>
      <c r="E19" s="84" t="s">
        <v>10</v>
      </c>
      <c r="F19" s="88">
        <f>SUM(F17:F18)</f>
        <v>137.39284799999999</v>
      </c>
      <c r="G19" s="8"/>
    </row>
    <row r="20" spans="2:9" ht="24" customHeight="1" x14ac:dyDescent="0.35">
      <c r="B20" s="12"/>
      <c r="C20" s="46"/>
      <c r="D20" s="19"/>
      <c r="E20" s="20"/>
      <c r="F20" s="21"/>
      <c r="G20" s="8"/>
    </row>
    <row r="21" spans="2:9" s="1" customFormat="1" ht="80.25" customHeight="1" x14ac:dyDescent="0.35">
      <c r="B21" s="12"/>
      <c r="C21" s="83"/>
      <c r="D21" s="83"/>
      <c r="E21" s="92" t="s">
        <v>13</v>
      </c>
      <c r="F21" s="85" t="s">
        <v>14</v>
      </c>
      <c r="G21" s="8"/>
      <c r="H21" s="18"/>
    </row>
    <row r="22" spans="2:9" s="5" customFormat="1" ht="64.5" customHeight="1" x14ac:dyDescent="0.25">
      <c r="B22" s="13"/>
      <c r="C22" s="89"/>
      <c r="D22" s="80"/>
      <c r="E22" s="81" t="s">
        <v>195</v>
      </c>
      <c r="F22" s="37">
        <v>80000</v>
      </c>
      <c r="G22" s="10"/>
      <c r="H22" s="26"/>
      <c r="I22" s="45"/>
    </row>
    <row r="23" spans="2:9" s="5" customFormat="1" ht="64.5" customHeight="1" x14ac:dyDescent="0.25">
      <c r="B23" s="13"/>
      <c r="C23" s="89"/>
      <c r="D23" s="80"/>
      <c r="E23" s="81" t="s">
        <v>63</v>
      </c>
      <c r="F23" s="37">
        <v>32000</v>
      </c>
      <c r="G23" s="10"/>
      <c r="H23" s="26"/>
      <c r="I23" s="45"/>
    </row>
    <row r="24" spans="2:9" s="5" customFormat="1" ht="64.5" customHeight="1" x14ac:dyDescent="0.25">
      <c r="B24" s="13"/>
      <c r="C24" s="89"/>
      <c r="D24" s="80"/>
      <c r="E24" s="45" t="s">
        <v>61</v>
      </c>
      <c r="F24" s="37">
        <v>30433.470711000002</v>
      </c>
      <c r="G24" s="10"/>
      <c r="H24" s="26"/>
      <c r="I24" s="45"/>
    </row>
    <row r="25" spans="2:9" s="5" customFormat="1" ht="72.75" customHeight="1" x14ac:dyDescent="0.25">
      <c r="B25" s="13"/>
      <c r="C25" s="89"/>
      <c r="D25" s="80"/>
      <c r="E25" s="45" t="s">
        <v>196</v>
      </c>
      <c r="F25" s="37">
        <v>24753.037937000001</v>
      </c>
      <c r="G25" s="10"/>
      <c r="H25" s="26"/>
      <c r="I25" s="45"/>
    </row>
    <row r="26" spans="2:9" s="5" customFormat="1" ht="69" customHeight="1" x14ac:dyDescent="0.25">
      <c r="B26" s="13"/>
      <c r="C26" s="89"/>
      <c r="D26" s="80"/>
      <c r="E26" s="81" t="s">
        <v>197</v>
      </c>
      <c r="F26" s="37">
        <v>17926.161893</v>
      </c>
      <c r="G26" s="10"/>
      <c r="H26" s="26"/>
      <c r="I26" s="45"/>
    </row>
    <row r="27" spans="2:9" s="5" customFormat="1" ht="64.5" customHeight="1" x14ac:dyDescent="0.25">
      <c r="B27" s="13"/>
      <c r="C27" s="89"/>
      <c r="D27" s="80"/>
      <c r="E27" s="81" t="s">
        <v>59</v>
      </c>
      <c r="F27" s="37">
        <v>8000</v>
      </c>
      <c r="G27" s="10"/>
      <c r="H27" s="26"/>
      <c r="I27" s="45"/>
    </row>
    <row r="28" spans="2:9" s="5" customFormat="1" ht="64.5" customHeight="1" x14ac:dyDescent="0.25">
      <c r="B28" s="13"/>
      <c r="C28" s="89"/>
      <c r="D28" s="80"/>
      <c r="E28" s="45" t="s">
        <v>198</v>
      </c>
      <c r="F28" s="37">
        <v>4648.6210309999997</v>
      </c>
      <c r="G28" s="10"/>
      <c r="H28" s="26"/>
      <c r="I28" s="45"/>
    </row>
    <row r="29" spans="2:9" s="5" customFormat="1" ht="64.5" customHeight="1" x14ac:dyDescent="0.25">
      <c r="B29" s="13"/>
      <c r="C29" s="89"/>
      <c r="D29" s="80"/>
      <c r="E29" s="45" t="s">
        <v>60</v>
      </c>
      <c r="F29" s="37">
        <v>3340</v>
      </c>
      <c r="G29" s="10"/>
      <c r="H29" s="26"/>
      <c r="I29" s="45"/>
    </row>
    <row r="30" spans="2:9" s="5" customFormat="1" ht="64.5" customHeight="1" x14ac:dyDescent="0.25">
      <c r="B30" s="13"/>
      <c r="C30" s="89"/>
      <c r="D30" s="80"/>
      <c r="E30" s="45" t="s">
        <v>199</v>
      </c>
      <c r="F30" s="37">
        <v>3000</v>
      </c>
      <c r="G30" s="10"/>
      <c r="H30" s="26"/>
      <c r="I30" s="45"/>
    </row>
    <row r="31" spans="2:9" s="5" customFormat="1" ht="64.5" customHeight="1" x14ac:dyDescent="0.25">
      <c r="B31" s="13"/>
      <c r="C31" s="89"/>
      <c r="D31" s="80"/>
      <c r="E31" s="45" t="s">
        <v>200</v>
      </c>
      <c r="F31" s="37">
        <v>2340</v>
      </c>
      <c r="G31" s="10"/>
      <c r="H31" s="26"/>
      <c r="I31" s="45"/>
    </row>
    <row r="32" spans="2:9" s="5" customFormat="1" ht="64.5" customHeight="1" x14ac:dyDescent="0.25">
      <c r="B32" s="13"/>
      <c r="C32" s="89"/>
      <c r="D32" s="80"/>
      <c r="E32" s="45" t="s">
        <v>201</v>
      </c>
      <c r="F32" s="37">
        <v>1510</v>
      </c>
      <c r="G32" s="10"/>
      <c r="H32" s="26"/>
      <c r="I32" s="45"/>
    </row>
    <row r="33" spans="2:9" s="5" customFormat="1" ht="81.75" customHeight="1" x14ac:dyDescent="0.25">
      <c r="B33" s="13"/>
      <c r="C33" s="89"/>
      <c r="D33" s="80"/>
      <c r="E33" s="81" t="s">
        <v>202</v>
      </c>
      <c r="F33" s="37">
        <v>1000</v>
      </c>
      <c r="G33" s="10"/>
      <c r="H33" s="26"/>
      <c r="I33" s="45"/>
    </row>
    <row r="34" spans="2:9" s="5" customFormat="1" ht="64.5" customHeight="1" x14ac:dyDescent="0.25">
      <c r="B34" s="13"/>
      <c r="C34" s="89"/>
      <c r="D34" s="80"/>
      <c r="E34" s="45" t="s">
        <v>69</v>
      </c>
      <c r="F34" s="37">
        <v>610</v>
      </c>
      <c r="G34" s="10"/>
      <c r="H34" s="26"/>
      <c r="I34" s="45"/>
    </row>
    <row r="35" spans="2:9" s="5" customFormat="1" ht="64.5" customHeight="1" x14ac:dyDescent="0.25">
      <c r="B35" s="13"/>
      <c r="C35" s="89"/>
      <c r="D35" s="80"/>
      <c r="E35" s="45" t="s">
        <v>203</v>
      </c>
      <c r="F35" s="37">
        <v>568.88829799999996</v>
      </c>
      <c r="G35" s="10"/>
      <c r="H35" s="26"/>
      <c r="I35" s="45"/>
    </row>
    <row r="36" spans="2:9" s="5" customFormat="1" ht="64.5" customHeight="1" x14ac:dyDescent="0.25">
      <c r="B36" s="13"/>
      <c r="C36" s="89"/>
      <c r="D36" s="80"/>
      <c r="E36" s="45" t="s">
        <v>65</v>
      </c>
      <c r="F36" s="37">
        <v>507.94980900000002</v>
      </c>
      <c r="G36" s="10"/>
      <c r="H36" s="26"/>
      <c r="I36" s="45"/>
    </row>
    <row r="37" spans="2:9" s="5" customFormat="1" x14ac:dyDescent="0.25">
      <c r="B37" s="13"/>
      <c r="C37" s="86"/>
      <c r="D37" s="87"/>
      <c r="E37" s="84" t="s">
        <v>45</v>
      </c>
      <c r="F37" s="88">
        <f>SUM(F22:F36)</f>
        <v>210638.12967900003</v>
      </c>
      <c r="G37" s="10"/>
      <c r="H37" s="26"/>
      <c r="I37" s="45"/>
    </row>
    <row r="38" spans="2:9" ht="23.25" customHeight="1" x14ac:dyDescent="0.35">
      <c r="B38" s="13"/>
      <c r="G38" s="10"/>
    </row>
    <row r="39" spans="2:9" s="5" customFormat="1" ht="60" customHeight="1" x14ac:dyDescent="0.25">
      <c r="B39" s="13"/>
      <c r="C39" s="90"/>
      <c r="D39" s="96"/>
      <c r="E39" s="93" t="s">
        <v>70</v>
      </c>
      <c r="F39" s="94">
        <f>+F37+F19+F14</f>
        <v>277604.370536</v>
      </c>
      <c r="G39" s="10"/>
      <c r="H39" s="26"/>
      <c r="I39" s="45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72E8-806F-428F-ADAD-DF0E55F5501D}">
  <sheetPr>
    <tabColor theme="0" tint="-0.14999847407452621"/>
    <pageSetUpPr fitToPage="1"/>
  </sheetPr>
  <dimension ref="A1:XFC141"/>
  <sheetViews>
    <sheetView showGridLines="0" showWhiteSpace="0" zoomScale="70" zoomScaleNormal="70" zoomScaleSheetLayoutView="55" zoomScalePageLayoutView="55" workbookViewId="0"/>
  </sheetViews>
  <sheetFormatPr baseColWidth="10" defaultColWidth="0" defaultRowHeight="23.25" customHeight="1" zeroHeight="1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7" width="2.42578125" style="7" customWidth="1"/>
    <col min="8" max="8" width="4.28515625" style="2" customWidth="1"/>
    <col min="9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2:9" ht="24.75" customHeight="1" x14ac:dyDescent="0.35">
      <c r="C1" s="46"/>
      <c r="D1" s="19"/>
      <c r="E1" s="20"/>
      <c r="F1" s="21"/>
      <c r="G1" s="6"/>
    </row>
    <row r="2" spans="2:9" ht="20.25" customHeight="1" x14ac:dyDescent="0.35">
      <c r="C2" s="101" t="s">
        <v>151</v>
      </c>
      <c r="D2" s="101"/>
      <c r="E2" s="101"/>
      <c r="F2" s="101"/>
      <c r="G2" s="101"/>
    </row>
    <row r="3" spans="2:9" ht="15" customHeight="1" x14ac:dyDescent="0.35">
      <c r="C3" s="101"/>
      <c r="D3" s="101"/>
      <c r="E3" s="101"/>
      <c r="F3" s="101"/>
      <c r="G3" s="101"/>
    </row>
    <row r="4" spans="2:9" ht="15" customHeight="1" x14ac:dyDescent="0.35">
      <c r="C4" s="101"/>
      <c r="D4" s="101"/>
      <c r="E4" s="101"/>
      <c r="F4" s="101"/>
      <c r="G4" s="101"/>
    </row>
    <row r="5" spans="2:9" ht="15" customHeight="1" x14ac:dyDescent="0.35">
      <c r="C5" s="101"/>
      <c r="D5" s="101"/>
      <c r="E5" s="101"/>
      <c r="F5" s="101"/>
      <c r="G5" s="101"/>
    </row>
    <row r="6" spans="2:9" ht="9.75" customHeight="1" x14ac:dyDescent="0.35">
      <c r="C6" s="46"/>
      <c r="D6" s="19"/>
      <c r="E6" s="20"/>
      <c r="F6" s="21"/>
      <c r="G6" s="6"/>
    </row>
    <row r="7" spans="2:9" ht="24" customHeight="1" x14ac:dyDescent="0.35">
      <c r="C7" s="46"/>
      <c r="D7" s="19"/>
      <c r="E7" s="20"/>
      <c r="F7" s="21"/>
      <c r="G7" s="6"/>
    </row>
    <row r="8" spans="2:9" s="1" customFormat="1" ht="80.25" customHeight="1" x14ac:dyDescent="0.35">
      <c r="B8" s="12"/>
      <c r="C8" s="83"/>
      <c r="D8" s="83"/>
      <c r="E8" s="84" t="s">
        <v>54</v>
      </c>
      <c r="F8" s="85"/>
      <c r="G8" s="8"/>
      <c r="H8" s="18"/>
    </row>
    <row r="9" spans="2:9" ht="24" customHeight="1" x14ac:dyDescent="0.35">
      <c r="B9" s="12"/>
      <c r="C9" s="89"/>
      <c r="D9" s="80"/>
      <c r="E9" s="82" t="s">
        <v>1</v>
      </c>
      <c r="F9" s="37">
        <v>16227</v>
      </c>
      <c r="G9" s="8"/>
    </row>
    <row r="10" spans="2:9" ht="24" customHeight="1" x14ac:dyDescent="0.35">
      <c r="B10" s="12"/>
      <c r="C10" s="89"/>
      <c r="D10" s="80"/>
      <c r="E10" s="20" t="s">
        <v>2</v>
      </c>
      <c r="F10" s="33">
        <v>1898</v>
      </c>
      <c r="G10" s="8"/>
    </row>
    <row r="11" spans="2:9" ht="24" customHeight="1" x14ac:dyDescent="0.35">
      <c r="B11" s="12"/>
      <c r="C11" s="89"/>
      <c r="D11" s="80"/>
      <c r="E11" s="20" t="s">
        <v>47</v>
      </c>
      <c r="F11" s="33">
        <v>7505</v>
      </c>
      <c r="G11" s="8"/>
    </row>
    <row r="12" spans="2:9" ht="24" customHeight="1" x14ac:dyDescent="0.35">
      <c r="B12" s="12"/>
      <c r="C12" s="89"/>
      <c r="D12" s="80"/>
      <c r="E12" s="20" t="s">
        <v>4</v>
      </c>
      <c r="F12" s="33">
        <v>540</v>
      </c>
      <c r="G12" s="8"/>
    </row>
    <row r="13" spans="2:9" ht="24" customHeight="1" x14ac:dyDescent="0.35">
      <c r="B13" s="12"/>
      <c r="C13" s="89"/>
      <c r="D13" s="80"/>
      <c r="E13" s="20" t="s">
        <v>5</v>
      </c>
      <c r="F13" s="33">
        <v>230</v>
      </c>
      <c r="G13" s="8"/>
    </row>
    <row r="14" spans="2:9" s="5" customFormat="1" x14ac:dyDescent="0.25">
      <c r="B14" s="13"/>
      <c r="C14" s="86"/>
      <c r="D14" s="87"/>
      <c r="E14" s="84" t="s">
        <v>6</v>
      </c>
      <c r="F14" s="88">
        <f>SUM(F9:F13)</f>
        <v>26400</v>
      </c>
      <c r="G14" s="10"/>
      <c r="H14" s="26"/>
      <c r="I14" s="45"/>
    </row>
    <row r="15" spans="2:9" ht="24" customHeight="1" x14ac:dyDescent="0.35">
      <c r="B15" s="12"/>
      <c r="C15" s="46"/>
      <c r="D15" s="19"/>
      <c r="E15" s="20"/>
      <c r="F15" s="21"/>
      <c r="G15" s="8"/>
    </row>
    <row r="16" spans="2:9" ht="24" customHeight="1" x14ac:dyDescent="0.35">
      <c r="B16" s="12"/>
      <c r="C16" s="86"/>
      <c r="D16" s="87"/>
      <c r="E16" s="84" t="s">
        <v>7</v>
      </c>
      <c r="F16" s="88"/>
      <c r="G16" s="8"/>
    </row>
    <row r="17" spans="2:9" ht="24" customHeight="1" x14ac:dyDescent="0.35">
      <c r="B17" s="12"/>
      <c r="C17" s="89"/>
      <c r="D17" s="80"/>
      <c r="E17" s="82" t="s">
        <v>8</v>
      </c>
      <c r="F17" s="33">
        <v>0</v>
      </c>
      <c r="G17" s="8"/>
    </row>
    <row r="18" spans="2:9" ht="24" customHeight="1" x14ac:dyDescent="0.35">
      <c r="B18" s="12"/>
      <c r="C18" s="89"/>
      <c r="D18" s="80"/>
      <c r="E18" s="20" t="s">
        <v>9</v>
      </c>
      <c r="F18" s="33">
        <v>0</v>
      </c>
      <c r="G18" s="8"/>
    </row>
    <row r="19" spans="2:9" ht="24" customHeight="1" x14ac:dyDescent="0.35">
      <c r="B19" s="12"/>
      <c r="C19" s="86"/>
      <c r="D19" s="87"/>
      <c r="E19" s="84" t="s">
        <v>10</v>
      </c>
      <c r="F19" s="88">
        <f>SUM(F17:F18)</f>
        <v>0</v>
      </c>
      <c r="G19" s="8"/>
    </row>
    <row r="20" spans="2:9" ht="24" customHeight="1" x14ac:dyDescent="0.35">
      <c r="B20" s="12"/>
      <c r="C20" s="46"/>
      <c r="D20" s="19"/>
      <c r="E20" s="20"/>
      <c r="F20" s="21"/>
      <c r="G20" s="8"/>
    </row>
    <row r="21" spans="2:9" s="1" customFormat="1" ht="81" x14ac:dyDescent="0.35">
      <c r="B21" s="12"/>
      <c r="C21" s="83"/>
      <c r="D21" s="83"/>
      <c r="E21" s="92" t="s">
        <v>13</v>
      </c>
      <c r="F21" s="85" t="s">
        <v>14</v>
      </c>
      <c r="G21" s="8"/>
      <c r="H21" s="18"/>
    </row>
    <row r="22" spans="2:9" s="5" customFormat="1" ht="64.5" customHeight="1" x14ac:dyDescent="0.25">
      <c r="B22" s="13"/>
      <c r="C22" s="89"/>
      <c r="D22" s="80"/>
      <c r="E22" s="45" t="s">
        <v>76</v>
      </c>
      <c r="F22" s="37">
        <v>4947.257345</v>
      </c>
      <c r="G22" s="10"/>
      <c r="H22" s="26"/>
      <c r="I22" s="45"/>
    </row>
    <row r="23" spans="2:9" s="5" customFormat="1" ht="64.5" customHeight="1" x14ac:dyDescent="0.25">
      <c r="B23" s="13"/>
      <c r="C23" s="89"/>
      <c r="D23" s="80"/>
      <c r="E23" s="81" t="s">
        <v>204</v>
      </c>
      <c r="F23" s="37">
        <v>3896.3278789999999</v>
      </c>
      <c r="G23" s="10"/>
      <c r="H23" s="26"/>
      <c r="I23" s="45"/>
    </row>
    <row r="24" spans="2:9" s="5" customFormat="1" ht="64.5" customHeight="1" x14ac:dyDescent="0.25">
      <c r="B24" s="13"/>
      <c r="C24" s="89"/>
      <c r="D24" s="80"/>
      <c r="E24" s="45" t="s">
        <v>205</v>
      </c>
      <c r="F24" s="37">
        <v>3600</v>
      </c>
      <c r="G24" s="10"/>
      <c r="H24" s="26"/>
      <c r="I24" s="45"/>
    </row>
    <row r="25" spans="2:9" s="5" customFormat="1" ht="76.5" customHeight="1" x14ac:dyDescent="0.25">
      <c r="B25" s="13"/>
      <c r="C25" s="89"/>
      <c r="D25" s="80"/>
      <c r="E25" s="45" t="s">
        <v>206</v>
      </c>
      <c r="F25" s="37">
        <v>3262.6244160000001</v>
      </c>
      <c r="G25" s="10"/>
      <c r="H25" s="26"/>
      <c r="I25" s="45"/>
    </row>
    <row r="26" spans="2:9" s="5" customFormat="1" ht="64.5" customHeight="1" x14ac:dyDescent="0.25">
      <c r="B26" s="13"/>
      <c r="C26" s="89"/>
      <c r="D26" s="80"/>
      <c r="E26" s="45" t="s">
        <v>73</v>
      </c>
      <c r="F26" s="37">
        <v>2940</v>
      </c>
      <c r="G26" s="10"/>
      <c r="H26" s="26"/>
      <c r="I26" s="45"/>
    </row>
    <row r="27" spans="2:9" s="5" customFormat="1" ht="64.5" customHeight="1" x14ac:dyDescent="0.25">
      <c r="B27" s="13"/>
      <c r="C27" s="89"/>
      <c r="D27" s="80"/>
      <c r="E27" s="45" t="s">
        <v>207</v>
      </c>
      <c r="F27" s="37">
        <v>2274.1284529999998</v>
      </c>
      <c r="G27" s="10"/>
      <c r="H27" s="26"/>
      <c r="I27" s="45"/>
    </row>
    <row r="28" spans="2:9" s="5" customFormat="1" ht="64.5" customHeight="1" x14ac:dyDescent="0.25">
      <c r="B28" s="13"/>
      <c r="C28" s="89"/>
      <c r="D28" s="80"/>
      <c r="E28" s="45" t="s">
        <v>208</v>
      </c>
      <c r="F28" s="37">
        <v>2271.6619070000002</v>
      </c>
      <c r="G28" s="10"/>
      <c r="H28" s="26"/>
      <c r="I28" s="45"/>
    </row>
    <row r="29" spans="2:9" s="5" customFormat="1" ht="64.5" customHeight="1" x14ac:dyDescent="0.25">
      <c r="B29" s="13"/>
      <c r="C29" s="89"/>
      <c r="D29" s="80"/>
      <c r="E29" s="81" t="s">
        <v>71</v>
      </c>
      <c r="F29" s="37">
        <v>2250</v>
      </c>
      <c r="G29" s="10"/>
      <c r="H29" s="26"/>
      <c r="I29" s="45"/>
    </row>
    <row r="30" spans="2:9" s="5" customFormat="1" ht="64.5" customHeight="1" x14ac:dyDescent="0.25">
      <c r="B30" s="13"/>
      <c r="C30" s="89"/>
      <c r="D30" s="80"/>
      <c r="E30" s="45" t="s">
        <v>209</v>
      </c>
      <c r="F30" s="37">
        <v>1520</v>
      </c>
      <c r="G30" s="10"/>
      <c r="H30" s="26"/>
      <c r="I30" s="45"/>
    </row>
    <row r="31" spans="2:9" s="5" customFormat="1" x14ac:dyDescent="0.25">
      <c r="B31" s="13"/>
      <c r="C31" s="86"/>
      <c r="D31" s="87"/>
      <c r="E31" s="84" t="s">
        <v>45</v>
      </c>
      <c r="F31" s="88">
        <f>SUM(F22:F30)</f>
        <v>26962.000000000004</v>
      </c>
      <c r="G31" s="10"/>
      <c r="H31" s="26"/>
      <c r="I31" s="45"/>
    </row>
    <row r="32" spans="2:9" ht="23.25" customHeight="1" x14ac:dyDescent="0.35">
      <c r="B32" s="13"/>
      <c r="G32" s="10"/>
    </row>
    <row r="33" spans="2:9" s="5" customFormat="1" ht="60" customHeight="1" x14ac:dyDescent="0.25">
      <c r="B33" s="13"/>
      <c r="C33" s="95"/>
      <c r="D33" s="96"/>
      <c r="E33" s="93" t="s">
        <v>77</v>
      </c>
      <c r="F33" s="94">
        <f>+F31+F19+F14</f>
        <v>53362</v>
      </c>
      <c r="G33" s="10"/>
      <c r="H33" s="26"/>
      <c r="I33" s="45"/>
    </row>
    <row r="34" spans="2:9" ht="23.25" customHeight="1" x14ac:dyDescent="0.35"/>
    <row r="35" spans="2:9" ht="23.25" customHeight="1" x14ac:dyDescent="0.35"/>
    <row r="36" spans="2:9" ht="23.25" customHeight="1" x14ac:dyDescent="0.35"/>
    <row r="37" spans="2:9" ht="23.25" customHeight="1" x14ac:dyDescent="0.35"/>
    <row r="38" spans="2:9" ht="23.25" customHeight="1" x14ac:dyDescent="0.35"/>
    <row r="39" spans="2:9" ht="23.25" customHeight="1" x14ac:dyDescent="0.35"/>
    <row r="40" spans="2:9" ht="23.25" customHeight="1" x14ac:dyDescent="0.35"/>
    <row r="41" spans="2:9" ht="23.25" customHeight="1" x14ac:dyDescent="0.35"/>
    <row r="42" spans="2:9" ht="23.25" customHeight="1" x14ac:dyDescent="0.35"/>
    <row r="43" spans="2:9" ht="23.25" customHeight="1" x14ac:dyDescent="0.35"/>
    <row r="44" spans="2:9" ht="23.25" customHeight="1" x14ac:dyDescent="0.35"/>
    <row r="45" spans="2:9" ht="23.25" customHeight="1" x14ac:dyDescent="0.35"/>
    <row r="46" spans="2:9" ht="23.25" customHeight="1" x14ac:dyDescent="0.35"/>
    <row r="47" spans="2:9" ht="23.25" customHeight="1" x14ac:dyDescent="0.35"/>
    <row r="48" spans="2:9" ht="23.25" customHeight="1" x14ac:dyDescent="0.35"/>
    <row r="49" ht="23.25" customHeight="1" x14ac:dyDescent="0.35"/>
    <row r="50" ht="23.25" customHeight="1" x14ac:dyDescent="0.35"/>
    <row r="51" ht="23.25" customHeight="1" x14ac:dyDescent="0.35"/>
    <row r="52" ht="23.25" customHeight="1" x14ac:dyDescent="0.35"/>
    <row r="53" ht="23.25" customHeight="1" x14ac:dyDescent="0.35"/>
    <row r="54" ht="23.25" customHeight="1" x14ac:dyDescent="0.35"/>
    <row r="55" ht="23.25" customHeight="1" x14ac:dyDescent="0.35"/>
    <row r="56" ht="23.25" customHeight="1" x14ac:dyDescent="0.35"/>
    <row r="57" ht="23.25" customHeight="1" x14ac:dyDescent="0.35"/>
    <row r="58" ht="23.25" customHeight="1" x14ac:dyDescent="0.35"/>
    <row r="59" ht="23.25" customHeight="1" x14ac:dyDescent="0.35"/>
    <row r="60" ht="23.25" customHeight="1" x14ac:dyDescent="0.35"/>
    <row r="61" ht="23.25" customHeight="1" x14ac:dyDescent="0.35"/>
    <row r="62" ht="23.25" customHeight="1" x14ac:dyDescent="0.35"/>
    <row r="63" ht="23.25" customHeight="1" x14ac:dyDescent="0.35"/>
    <row r="64" ht="23.25" customHeight="1" x14ac:dyDescent="0.35"/>
    <row r="65" ht="23.25" customHeight="1" x14ac:dyDescent="0.35"/>
    <row r="66" ht="23.25" customHeight="1" x14ac:dyDescent="0.35"/>
    <row r="67" ht="23.25" customHeight="1" x14ac:dyDescent="0.35"/>
    <row r="68" ht="23.25" customHeight="1" x14ac:dyDescent="0.35"/>
    <row r="69" ht="23.25" customHeight="1" x14ac:dyDescent="0.35"/>
    <row r="70" ht="23.25" customHeight="1" x14ac:dyDescent="0.35"/>
    <row r="71" ht="23.25" customHeight="1" x14ac:dyDescent="0.35"/>
    <row r="72" ht="23.25" customHeight="1" x14ac:dyDescent="0.35"/>
    <row r="73" ht="23.25" customHeight="1" x14ac:dyDescent="0.35"/>
    <row r="74" ht="23.25" customHeight="1" x14ac:dyDescent="0.35"/>
    <row r="75" ht="23.25" customHeight="1" x14ac:dyDescent="0.35"/>
    <row r="76" ht="23.25" customHeight="1" x14ac:dyDescent="0.35"/>
    <row r="77" ht="23.25" customHeight="1" x14ac:dyDescent="0.35"/>
    <row r="78" ht="23.25" customHeight="1" x14ac:dyDescent="0.35"/>
    <row r="79" ht="23.25" customHeight="1" x14ac:dyDescent="0.35"/>
    <row r="80" ht="23.25" customHeight="1" x14ac:dyDescent="0.35"/>
    <row r="81" ht="23.25" customHeight="1" x14ac:dyDescent="0.35"/>
    <row r="82" ht="23.25" customHeight="1" x14ac:dyDescent="0.35"/>
    <row r="83" ht="23.25" customHeight="1" x14ac:dyDescent="0.35"/>
    <row r="84" ht="23.25" customHeight="1" x14ac:dyDescent="0.35"/>
    <row r="85" ht="23.25" customHeight="1" x14ac:dyDescent="0.35"/>
    <row r="86" ht="23.25" customHeight="1" x14ac:dyDescent="0.35"/>
    <row r="87" ht="23.25" customHeight="1" x14ac:dyDescent="0.35"/>
    <row r="88" ht="23.25" customHeight="1" x14ac:dyDescent="0.35"/>
    <row r="89" ht="23.25" customHeight="1" x14ac:dyDescent="0.35"/>
    <row r="90" ht="23.25" customHeight="1" x14ac:dyDescent="0.35"/>
    <row r="91" ht="23.25" customHeight="1" x14ac:dyDescent="0.35"/>
    <row r="92" ht="23.25" customHeight="1" x14ac:dyDescent="0.35"/>
    <row r="93" ht="23.25" customHeight="1" x14ac:dyDescent="0.35"/>
    <row r="94" ht="23.25" customHeight="1" x14ac:dyDescent="0.35"/>
    <row r="95" ht="23.25" customHeight="1" x14ac:dyDescent="0.35"/>
    <row r="96" ht="23.25" customHeight="1" x14ac:dyDescent="0.35"/>
    <row r="97" ht="23.25" customHeight="1" x14ac:dyDescent="0.35"/>
    <row r="98" ht="23.25" customHeight="1" x14ac:dyDescent="0.35"/>
    <row r="99" ht="23.25" customHeight="1" x14ac:dyDescent="0.35"/>
    <row r="100" ht="23.25" customHeight="1" x14ac:dyDescent="0.35"/>
    <row r="101" ht="23.25" customHeight="1" x14ac:dyDescent="0.35"/>
    <row r="102" ht="23.25" customHeight="1" x14ac:dyDescent="0.35"/>
    <row r="103" ht="23.25" customHeight="1" x14ac:dyDescent="0.35"/>
    <row r="104" ht="23.25" customHeight="1" x14ac:dyDescent="0.35"/>
    <row r="105" ht="23.25" customHeight="1" x14ac:dyDescent="0.35"/>
    <row r="106" ht="23.25" customHeight="1" x14ac:dyDescent="0.35"/>
    <row r="107" ht="23.25" customHeight="1" x14ac:dyDescent="0.35"/>
    <row r="108" ht="23.25" customHeight="1" x14ac:dyDescent="0.35"/>
    <row r="109" ht="23.25" customHeight="1" x14ac:dyDescent="0.35"/>
    <row r="110" ht="23.25" customHeight="1" x14ac:dyDescent="0.35"/>
    <row r="111" ht="23.25" customHeight="1" x14ac:dyDescent="0.35"/>
    <row r="112" ht="23.25" customHeight="1" x14ac:dyDescent="0.35"/>
    <row r="113" ht="23.25" customHeight="1" x14ac:dyDescent="0.35"/>
    <row r="114" ht="23.25" customHeight="1" x14ac:dyDescent="0.35"/>
    <row r="115" ht="23.25" customHeight="1" x14ac:dyDescent="0.35"/>
    <row r="116" ht="23.25" customHeight="1" x14ac:dyDescent="0.35"/>
    <row r="117" ht="23.25" customHeight="1" x14ac:dyDescent="0.35"/>
    <row r="118" ht="23.25" customHeight="1" x14ac:dyDescent="0.35"/>
    <row r="119" ht="23.25" customHeight="1" x14ac:dyDescent="0.35"/>
    <row r="120" ht="23.25" customHeight="1" x14ac:dyDescent="0.35"/>
    <row r="121" ht="23.25" customHeight="1" x14ac:dyDescent="0.35"/>
    <row r="122" ht="23.25" customHeight="1" x14ac:dyDescent="0.35"/>
    <row r="123" ht="23.25" customHeight="1" x14ac:dyDescent="0.35"/>
    <row r="124" ht="23.25" customHeight="1" x14ac:dyDescent="0.35"/>
    <row r="125" ht="23.25" customHeight="1" x14ac:dyDescent="0.35"/>
    <row r="126" ht="23.25" customHeight="1" x14ac:dyDescent="0.35"/>
    <row r="127" ht="23.25" customHeight="1" x14ac:dyDescent="0.35"/>
    <row r="128" ht="23.25" customHeight="1" x14ac:dyDescent="0.35"/>
    <row r="129" ht="23.25" customHeight="1" x14ac:dyDescent="0.35"/>
    <row r="130" ht="23.25" customHeight="1" x14ac:dyDescent="0.35"/>
    <row r="131" ht="23.25" customHeight="1" x14ac:dyDescent="0.35"/>
    <row r="132" ht="23.25" customHeight="1" x14ac:dyDescent="0.35"/>
    <row r="133" ht="23.25" customHeight="1" x14ac:dyDescent="0.35"/>
    <row r="134" ht="23.25" customHeight="1" x14ac:dyDescent="0.35"/>
    <row r="135" ht="23.25" customHeight="1" x14ac:dyDescent="0.35"/>
    <row r="136" ht="23.25" customHeight="1" x14ac:dyDescent="0.35"/>
    <row r="137" ht="23.25" customHeight="1" x14ac:dyDescent="0.35"/>
    <row r="138" ht="23.25" customHeight="1" x14ac:dyDescent="0.35"/>
    <row r="139" ht="23.25" customHeight="1" x14ac:dyDescent="0.35"/>
    <row r="140" ht="23.25" customHeight="1" x14ac:dyDescent="0.35"/>
    <row r="141" ht="23.25" customHeight="1" x14ac:dyDescent="0.35"/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18028-1D8B-4AD3-9B9B-F919CD2B878C}">
  <sheetPr codeName="Hoja1">
    <tabColor theme="3" tint="0.79998168889431442"/>
    <pageSetUpPr fitToPage="1"/>
  </sheetPr>
  <dimension ref="B1:XFD115"/>
  <sheetViews>
    <sheetView showGridLines="0" showWhiteSpace="0" zoomScale="50" zoomScaleNormal="50" zoomScaleSheetLayoutView="55" zoomScalePageLayoutView="55" workbookViewId="0">
      <selection activeCell="G16" sqref="G16"/>
    </sheetView>
  </sheetViews>
  <sheetFormatPr baseColWidth="10" defaultColWidth="0.7109375" defaultRowHeight="23.25" x14ac:dyDescent="0.35"/>
  <cols>
    <col min="1" max="2" width="2.42578125" customWidth="1"/>
    <col min="3" max="3" width="16.85546875" style="48" customWidth="1"/>
    <col min="4" max="4" width="11.42578125" style="16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29" customWidth="1"/>
    <col min="12" max="12" width="2.42578125" style="7" customWidth="1"/>
    <col min="13" max="13" width="16.28515625" style="2" customWidth="1"/>
    <col min="14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2:14" ht="24.75" customHeight="1" x14ac:dyDescent="0.35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 x14ac:dyDescent="0.35">
      <c r="C2" s="119" t="s">
        <v>78</v>
      </c>
      <c r="D2" s="119"/>
      <c r="E2" s="119"/>
      <c r="F2" s="119"/>
      <c r="G2" s="119"/>
      <c r="H2" s="119"/>
      <c r="I2" s="119"/>
      <c r="J2" s="119"/>
      <c r="K2" s="119"/>
      <c r="L2" s="119"/>
    </row>
    <row r="3" spans="2:14" ht="15" customHeight="1" x14ac:dyDescent="0.35"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4" ht="15" customHeight="1" x14ac:dyDescent="0.35"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4" ht="15" customHeight="1" x14ac:dyDescent="0.35"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4" ht="9.75" customHeight="1" x14ac:dyDescent="0.35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 x14ac:dyDescent="0.35">
      <c r="B7" s="12"/>
      <c r="C7" s="110" t="s">
        <v>11</v>
      </c>
      <c r="D7" s="110" t="s">
        <v>12</v>
      </c>
      <c r="E7" s="110" t="s">
        <v>13</v>
      </c>
      <c r="F7" s="111" t="s">
        <v>79</v>
      </c>
      <c r="G7" s="111"/>
      <c r="H7" s="111"/>
      <c r="I7" s="111"/>
      <c r="J7" s="112" t="s">
        <v>80</v>
      </c>
      <c r="K7" s="112"/>
      <c r="L7" s="9" t="s">
        <v>81</v>
      </c>
      <c r="M7" s="18"/>
    </row>
    <row r="8" spans="2:14" s="1" customFormat="1" ht="80.25" customHeight="1" x14ac:dyDescent="0.35">
      <c r="B8" s="12"/>
      <c r="C8" s="110"/>
      <c r="D8" s="110"/>
      <c r="E8" s="110"/>
      <c r="F8" s="24" t="s">
        <v>82</v>
      </c>
      <c r="G8" s="24" t="s">
        <v>83</v>
      </c>
      <c r="H8" s="24" t="s">
        <v>84</v>
      </c>
      <c r="I8" s="24" t="s">
        <v>85</v>
      </c>
      <c r="J8" s="28" t="s">
        <v>86</v>
      </c>
      <c r="K8" s="28" t="s">
        <v>87</v>
      </c>
      <c r="L8" s="8"/>
      <c r="M8" s="18"/>
    </row>
    <row r="9" spans="2:14" s="5" customFormat="1" ht="64.5" customHeight="1" x14ac:dyDescent="0.25">
      <c r="B9" s="13"/>
      <c r="C9" s="114" t="s">
        <v>15</v>
      </c>
      <c r="D9" s="104" t="s">
        <v>16</v>
      </c>
      <c r="E9" s="54" t="s">
        <v>88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 x14ac:dyDescent="0.25">
      <c r="B10" s="13"/>
      <c r="C10" s="114"/>
      <c r="D10" s="99"/>
      <c r="E10" s="45" t="s">
        <v>89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 x14ac:dyDescent="0.25">
      <c r="B11" s="13"/>
      <c r="C11" s="114"/>
      <c r="D11" s="105"/>
      <c r="E11" s="61" t="s">
        <v>90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 x14ac:dyDescent="0.25">
      <c r="B12" s="13"/>
      <c r="C12" s="114"/>
      <c r="D12" s="65" t="s">
        <v>19</v>
      </c>
      <c r="E12" s="66" t="s">
        <v>91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 x14ac:dyDescent="0.25">
      <c r="B13" s="13"/>
      <c r="C13" s="114"/>
      <c r="D13" s="99" t="s">
        <v>21</v>
      </c>
      <c r="E13" s="45" t="s">
        <v>92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 x14ac:dyDescent="0.25">
      <c r="B14" s="13"/>
      <c r="C14" s="114"/>
      <c r="D14" s="99"/>
      <c r="E14" s="45" t="s">
        <v>93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.5" x14ac:dyDescent="0.25">
      <c r="B15" s="13"/>
      <c r="C15" s="115"/>
      <c r="D15" s="106"/>
      <c r="E15" s="50" t="s">
        <v>94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 x14ac:dyDescent="0.25">
      <c r="B16" s="13"/>
      <c r="C16" s="113" t="s">
        <v>26</v>
      </c>
      <c r="D16" s="104" t="s">
        <v>27</v>
      </c>
      <c r="E16" s="54" t="s">
        <v>95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 x14ac:dyDescent="0.25">
      <c r="B17" s="13"/>
      <c r="C17" s="114"/>
      <c r="D17" s="99"/>
      <c r="E17" s="45" t="s">
        <v>96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 x14ac:dyDescent="0.25">
      <c r="B18" s="13"/>
      <c r="C18" s="114"/>
      <c r="D18" s="98" t="s">
        <v>19</v>
      </c>
      <c r="E18" s="70" t="s">
        <v>97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 x14ac:dyDescent="0.25">
      <c r="B19" s="13"/>
      <c r="C19" s="114"/>
      <c r="D19" s="99"/>
      <c r="E19" s="45" t="s">
        <v>98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 x14ac:dyDescent="0.25">
      <c r="B20" s="13"/>
      <c r="C20" s="114"/>
      <c r="D20" s="99"/>
      <c r="E20" s="45" t="s">
        <v>99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 x14ac:dyDescent="0.25">
      <c r="B21" s="13"/>
      <c r="C21" s="114"/>
      <c r="D21" s="100"/>
      <c r="E21" s="73" t="s">
        <v>100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 x14ac:dyDescent="0.25">
      <c r="B22" s="13"/>
      <c r="C22" s="114"/>
      <c r="D22" s="99" t="s">
        <v>21</v>
      </c>
      <c r="E22" s="45" t="s">
        <v>101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 x14ac:dyDescent="0.25">
      <c r="B23" s="13"/>
      <c r="C23" s="115"/>
      <c r="D23" s="106"/>
      <c r="E23" s="50" t="s">
        <v>102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 x14ac:dyDescent="0.25">
      <c r="B24" s="13"/>
      <c r="C24" s="113" t="s">
        <v>32</v>
      </c>
      <c r="D24" s="25"/>
      <c r="E24" s="54" t="s">
        <v>103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 x14ac:dyDescent="0.25">
      <c r="B25" s="13"/>
      <c r="C25" s="114"/>
      <c r="D25" s="23"/>
      <c r="E25" s="45" t="s">
        <v>104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 x14ac:dyDescent="0.25">
      <c r="B26" s="13"/>
      <c r="C26" s="114"/>
      <c r="D26" s="23"/>
      <c r="E26" s="45" t="s">
        <v>105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 x14ac:dyDescent="0.25">
      <c r="B27" s="13"/>
      <c r="C27" s="114"/>
      <c r="D27" s="23"/>
      <c r="E27" s="45" t="s">
        <v>106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 x14ac:dyDescent="0.25">
      <c r="B28" s="13"/>
      <c r="C28" s="114"/>
      <c r="D28" s="23"/>
      <c r="E28" s="45" t="s">
        <v>107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 x14ac:dyDescent="0.25">
      <c r="B29" s="13"/>
      <c r="C29" s="114"/>
      <c r="D29" s="14"/>
      <c r="E29" s="45" t="s">
        <v>108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 x14ac:dyDescent="0.25">
      <c r="B30" s="13"/>
      <c r="C30" s="114"/>
      <c r="D30" s="17"/>
      <c r="E30" s="45" t="s">
        <v>109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 x14ac:dyDescent="0.25">
      <c r="B31" s="13"/>
      <c r="C31" s="115"/>
      <c r="D31" s="22"/>
      <c r="E31" s="50" t="s">
        <v>110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 x14ac:dyDescent="0.25">
      <c r="B32" s="13"/>
      <c r="C32" s="116" t="s">
        <v>37</v>
      </c>
      <c r="D32" s="104"/>
      <c r="E32" s="54" t="s">
        <v>111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 x14ac:dyDescent="0.25">
      <c r="B33" s="13"/>
      <c r="C33" s="117"/>
      <c r="D33" s="99"/>
      <c r="E33" s="45" t="s">
        <v>112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 x14ac:dyDescent="0.25">
      <c r="B34" s="13"/>
      <c r="C34" s="117"/>
      <c r="D34" s="99"/>
      <c r="E34" s="45" t="s">
        <v>113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 x14ac:dyDescent="0.25">
      <c r="B35" s="13"/>
      <c r="C35" s="118"/>
      <c r="D35" s="106"/>
      <c r="E35" s="50" t="s">
        <v>114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 x14ac:dyDescent="0.25">
      <c r="B36" s="13"/>
      <c r="C36" s="114" t="s">
        <v>40</v>
      </c>
      <c r="D36" s="17"/>
      <c r="E36" s="45" t="s">
        <v>115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 x14ac:dyDescent="0.25">
      <c r="B37" s="13"/>
      <c r="C37" s="114"/>
      <c r="D37" s="17"/>
      <c r="E37" s="45" t="s">
        <v>116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 x14ac:dyDescent="0.25">
      <c r="B38" s="13"/>
      <c r="C38" s="114"/>
      <c r="D38" s="17"/>
      <c r="E38" s="45" t="s">
        <v>42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 x14ac:dyDescent="0.25">
      <c r="B39" s="13"/>
      <c r="C39" s="114"/>
      <c r="D39" s="17"/>
      <c r="E39" s="45" t="s">
        <v>117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 x14ac:dyDescent="0.25">
      <c r="B40" s="13"/>
      <c r="C40" s="114"/>
      <c r="D40" s="14"/>
      <c r="E40" s="45" t="s">
        <v>118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 x14ac:dyDescent="0.25">
      <c r="B41" s="13"/>
      <c r="C41" s="114"/>
      <c r="D41" s="14"/>
      <c r="E41" s="45" t="s">
        <v>119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 x14ac:dyDescent="0.25">
      <c r="B42" s="13"/>
      <c r="C42" s="114"/>
      <c r="D42" s="14"/>
      <c r="E42" s="45" t="s">
        <v>120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 x14ac:dyDescent="0.25">
      <c r="B43" s="13"/>
      <c r="C43" s="114"/>
      <c r="D43" s="23"/>
      <c r="E43" s="45" t="s">
        <v>121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 x14ac:dyDescent="0.25">
      <c r="B44" s="13"/>
      <c r="C44" s="114"/>
      <c r="D44" s="17"/>
      <c r="E44" s="45" t="s">
        <v>122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x14ac:dyDescent="0.25">
      <c r="B45" s="12"/>
      <c r="C45" s="47"/>
      <c r="D45" s="15"/>
      <c r="E45" s="49" t="s">
        <v>123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 x14ac:dyDescent="0.25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x14ac:dyDescent="0.25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 x14ac:dyDescent="0.35">
      <c r="B48" s="12"/>
      <c r="C48" s="110"/>
      <c r="D48" s="110"/>
      <c r="E48" s="110" t="s">
        <v>13</v>
      </c>
      <c r="F48" s="111" t="s">
        <v>79</v>
      </c>
      <c r="G48" s="111"/>
      <c r="H48" s="111"/>
      <c r="I48" s="111"/>
      <c r="J48" s="112" t="s">
        <v>80</v>
      </c>
      <c r="K48" s="112"/>
      <c r="L48" s="9" t="s">
        <v>81</v>
      </c>
      <c r="M48" s="18"/>
    </row>
    <row r="49" spans="2:14" s="1" customFormat="1" ht="80.25" customHeight="1" x14ac:dyDescent="0.35">
      <c r="B49" s="12"/>
      <c r="C49" s="110"/>
      <c r="D49" s="110"/>
      <c r="E49" s="110"/>
      <c r="F49" s="24" t="s">
        <v>82</v>
      </c>
      <c r="G49" s="24" t="s">
        <v>83</v>
      </c>
      <c r="H49" s="24" t="s">
        <v>84</v>
      </c>
      <c r="I49" s="24" t="s">
        <v>85</v>
      </c>
      <c r="J49" s="28" t="s">
        <v>86</v>
      </c>
      <c r="K49" s="28" t="s">
        <v>87</v>
      </c>
      <c r="L49" s="8"/>
      <c r="M49" s="18"/>
    </row>
    <row r="50" spans="2:14" ht="68.25" customHeight="1" x14ac:dyDescent="0.25">
      <c r="B50" s="12"/>
      <c r="C50" s="79"/>
      <c r="D50" s="23"/>
      <c r="E50" s="45" t="s">
        <v>124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 x14ac:dyDescent="0.25">
      <c r="B51" s="12"/>
      <c r="C51" s="79"/>
      <c r="D51" s="23"/>
      <c r="E51" s="45" t="s">
        <v>125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 x14ac:dyDescent="0.25">
      <c r="B52" s="12"/>
      <c r="C52" s="79"/>
      <c r="D52" s="23"/>
      <c r="E52" s="45" t="s">
        <v>126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 x14ac:dyDescent="0.25">
      <c r="B53" s="12"/>
      <c r="C53" s="79"/>
      <c r="D53" s="23"/>
      <c r="E53" s="45" t="s">
        <v>127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 x14ac:dyDescent="0.25">
      <c r="B54" s="12"/>
      <c r="C54" s="79"/>
      <c r="D54" s="23"/>
      <c r="E54" s="45" t="s">
        <v>128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x14ac:dyDescent="0.25">
      <c r="B55" s="12"/>
      <c r="C55" s="47"/>
      <c r="D55" s="15"/>
      <c r="E55" s="49" t="s">
        <v>48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x14ac:dyDescent="0.25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x14ac:dyDescent="0.25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 x14ac:dyDescent="0.35">
      <c r="B58" s="12"/>
      <c r="C58" s="110"/>
      <c r="D58" s="110"/>
      <c r="E58" s="110" t="s">
        <v>13</v>
      </c>
      <c r="F58" s="111" t="s">
        <v>79</v>
      </c>
      <c r="G58" s="111"/>
      <c r="H58" s="111"/>
      <c r="I58" s="111"/>
      <c r="J58" s="112" t="s">
        <v>80</v>
      </c>
      <c r="K58" s="112"/>
      <c r="L58" s="9" t="s">
        <v>81</v>
      </c>
      <c r="M58" s="18"/>
    </row>
    <row r="59" spans="2:14" s="1" customFormat="1" ht="80.25" customHeight="1" x14ac:dyDescent="0.35">
      <c r="B59" s="12"/>
      <c r="C59" s="110"/>
      <c r="D59" s="110"/>
      <c r="E59" s="110"/>
      <c r="F59" s="24" t="s">
        <v>82</v>
      </c>
      <c r="G59" s="24" t="s">
        <v>83</v>
      </c>
      <c r="H59" s="24" t="s">
        <v>84</v>
      </c>
      <c r="I59" s="24" t="s">
        <v>85</v>
      </c>
      <c r="J59" s="28" t="s">
        <v>86</v>
      </c>
      <c r="K59" s="28" t="s">
        <v>87</v>
      </c>
      <c r="L59" s="8"/>
      <c r="M59" s="18"/>
    </row>
    <row r="60" spans="2:14" ht="74.25" customHeight="1" x14ac:dyDescent="0.25">
      <c r="B60" s="12"/>
      <c r="C60" s="79"/>
      <c r="D60" s="80"/>
      <c r="E60" s="45" t="s">
        <v>49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 x14ac:dyDescent="0.25">
      <c r="B61" s="12"/>
      <c r="C61" s="79"/>
      <c r="D61" s="80"/>
      <c r="E61" s="45" t="s">
        <v>129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 x14ac:dyDescent="0.25">
      <c r="B62" s="12"/>
      <c r="C62" s="79"/>
      <c r="D62" s="80"/>
      <c r="E62" s="45" t="s">
        <v>130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 x14ac:dyDescent="0.25">
      <c r="B63" s="12"/>
      <c r="C63" s="79"/>
      <c r="D63" s="80"/>
      <c r="E63" s="45" t="s">
        <v>131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 x14ac:dyDescent="0.25">
      <c r="B64" s="12"/>
      <c r="C64" s="79"/>
      <c r="D64" s="80"/>
      <c r="E64" s="45" t="s">
        <v>132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 x14ac:dyDescent="0.25">
      <c r="B65" s="12"/>
      <c r="C65" s="79"/>
      <c r="D65" s="80"/>
      <c r="E65" s="45" t="s">
        <v>50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 x14ac:dyDescent="0.25">
      <c r="B66" s="12"/>
      <c r="C66" s="79"/>
      <c r="D66" s="80"/>
      <c r="E66" s="45" t="s">
        <v>133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x14ac:dyDescent="0.25">
      <c r="B67" s="12"/>
      <c r="C67" s="47"/>
      <c r="D67" s="15"/>
      <c r="E67" s="49" t="s">
        <v>52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x14ac:dyDescent="0.25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x14ac:dyDescent="0.25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 x14ac:dyDescent="0.35">
      <c r="B70" s="12"/>
      <c r="C70" s="110"/>
      <c r="D70" s="110"/>
      <c r="E70" s="110" t="s">
        <v>13</v>
      </c>
      <c r="F70" s="111" t="s">
        <v>79</v>
      </c>
      <c r="G70" s="111"/>
      <c r="H70" s="111"/>
      <c r="I70" s="111"/>
      <c r="J70" s="112" t="s">
        <v>80</v>
      </c>
      <c r="K70" s="112"/>
      <c r="L70" s="9" t="s">
        <v>81</v>
      </c>
      <c r="M70" s="18"/>
    </row>
    <row r="71" spans="2:14" s="1" customFormat="1" ht="80.25" customHeight="1" x14ac:dyDescent="0.35">
      <c r="B71" s="12"/>
      <c r="C71" s="110"/>
      <c r="D71" s="110"/>
      <c r="E71" s="110"/>
      <c r="F71" s="24" t="s">
        <v>82</v>
      </c>
      <c r="G71" s="24" t="s">
        <v>83</v>
      </c>
      <c r="H71" s="24" t="s">
        <v>84</v>
      </c>
      <c r="I71" s="24" t="s">
        <v>85</v>
      </c>
      <c r="J71" s="28" t="s">
        <v>86</v>
      </c>
      <c r="K71" s="28" t="s">
        <v>87</v>
      </c>
      <c r="L71" s="8"/>
      <c r="M71" s="18"/>
    </row>
    <row r="72" spans="2:14" ht="74.25" customHeight="1" x14ac:dyDescent="0.25">
      <c r="B72" s="12"/>
      <c r="C72" s="79"/>
      <c r="D72" s="80"/>
      <c r="E72" s="45" t="s">
        <v>134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 x14ac:dyDescent="0.25">
      <c r="B73" s="12"/>
      <c r="C73" s="79"/>
      <c r="D73" s="80"/>
      <c r="E73" s="45" t="s">
        <v>135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 x14ac:dyDescent="0.25">
      <c r="B74" s="12"/>
      <c r="C74" s="79"/>
      <c r="D74" s="80"/>
      <c r="E74" s="45" t="s">
        <v>136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 x14ac:dyDescent="0.25">
      <c r="B75" s="12"/>
      <c r="C75" s="79"/>
      <c r="D75" s="80"/>
      <c r="E75" s="45" t="s">
        <v>137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x14ac:dyDescent="0.25">
      <c r="B76" s="12"/>
      <c r="C76" s="47"/>
      <c r="D76" s="15"/>
      <c r="E76" s="49" t="s">
        <v>53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x14ac:dyDescent="0.25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 x14ac:dyDescent="0.35">
      <c r="B78" s="12"/>
      <c r="C78" s="110"/>
      <c r="D78" s="110"/>
      <c r="E78" s="110" t="s">
        <v>13</v>
      </c>
      <c r="F78" s="111" t="s">
        <v>79</v>
      </c>
      <c r="G78" s="111"/>
      <c r="H78" s="111"/>
      <c r="I78" s="111"/>
      <c r="J78" s="112" t="s">
        <v>80</v>
      </c>
      <c r="K78" s="112"/>
      <c r="L78" s="9" t="s">
        <v>81</v>
      </c>
      <c r="M78" s="18"/>
    </row>
    <row r="79" spans="2:14" s="1" customFormat="1" ht="80.25" customHeight="1" x14ac:dyDescent="0.35">
      <c r="B79" s="12"/>
      <c r="C79" s="110"/>
      <c r="D79" s="110"/>
      <c r="E79" s="110"/>
      <c r="F79" s="24" t="s">
        <v>82</v>
      </c>
      <c r="G79" s="24" t="s">
        <v>83</v>
      </c>
      <c r="H79" s="24" t="s">
        <v>84</v>
      </c>
      <c r="I79" s="24" t="s">
        <v>85</v>
      </c>
      <c r="J79" s="28" t="s">
        <v>86</v>
      </c>
      <c r="K79" s="28" t="s">
        <v>87</v>
      </c>
      <c r="L79" s="8"/>
      <c r="M79" s="18"/>
    </row>
    <row r="80" spans="2:14" ht="74.25" customHeight="1" x14ac:dyDescent="0.25">
      <c r="B80" s="12"/>
      <c r="C80" s="79"/>
      <c r="D80" s="80"/>
      <c r="E80" s="45" t="s">
        <v>138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 x14ac:dyDescent="0.25">
      <c r="B81" s="12"/>
      <c r="C81" s="79"/>
      <c r="D81" s="80"/>
      <c r="E81" s="45" t="s">
        <v>139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 x14ac:dyDescent="0.25">
      <c r="B82" s="12"/>
      <c r="C82" s="79"/>
      <c r="D82" s="80"/>
      <c r="E82" s="45" t="s">
        <v>140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 x14ac:dyDescent="0.25">
      <c r="B83" s="12"/>
      <c r="C83" s="79"/>
      <c r="D83" s="80"/>
      <c r="E83" s="45" t="s">
        <v>57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 x14ac:dyDescent="0.25">
      <c r="B84" s="12"/>
      <c r="C84" s="79"/>
      <c r="D84" s="80"/>
      <c r="E84" s="45" t="s">
        <v>56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 x14ac:dyDescent="0.25">
      <c r="B85" s="12"/>
      <c r="C85" s="79"/>
      <c r="D85" s="80"/>
      <c r="E85" s="45" t="s">
        <v>55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 x14ac:dyDescent="0.25">
      <c r="B86" s="12"/>
      <c r="C86" s="79"/>
      <c r="D86" s="80"/>
      <c r="E86" s="45" t="s">
        <v>141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x14ac:dyDescent="0.25">
      <c r="B87" s="12"/>
      <c r="C87" s="47"/>
      <c r="D87" s="15"/>
      <c r="E87" s="49" t="s">
        <v>58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x14ac:dyDescent="0.25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x14ac:dyDescent="0.25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 x14ac:dyDescent="0.35">
      <c r="B90" s="12"/>
      <c r="C90" s="110"/>
      <c r="D90" s="110"/>
      <c r="E90" s="110" t="s">
        <v>13</v>
      </c>
      <c r="F90" s="111" t="s">
        <v>79</v>
      </c>
      <c r="G90" s="111"/>
      <c r="H90" s="111"/>
      <c r="I90" s="111"/>
      <c r="J90" s="112" t="s">
        <v>80</v>
      </c>
      <c r="K90" s="112"/>
      <c r="L90" s="9" t="s">
        <v>81</v>
      </c>
      <c r="M90" s="18"/>
    </row>
    <row r="91" spans="2:14" s="1" customFormat="1" ht="80.25" customHeight="1" x14ac:dyDescent="0.35">
      <c r="B91" s="12"/>
      <c r="C91" s="110"/>
      <c r="D91" s="110"/>
      <c r="E91" s="110"/>
      <c r="F91" s="24" t="s">
        <v>82</v>
      </c>
      <c r="G91" s="24" t="s">
        <v>83</v>
      </c>
      <c r="H91" s="24" t="s">
        <v>84</v>
      </c>
      <c r="I91" s="24" t="s">
        <v>85</v>
      </c>
      <c r="J91" s="28" t="s">
        <v>86</v>
      </c>
      <c r="K91" s="28" t="s">
        <v>87</v>
      </c>
      <c r="L91" s="8"/>
      <c r="M91" s="18"/>
    </row>
    <row r="92" spans="2:14" ht="80.25" customHeight="1" x14ac:dyDescent="0.25">
      <c r="B92" s="12"/>
      <c r="C92" s="79"/>
      <c r="D92" s="80"/>
      <c r="E92" s="45" t="s">
        <v>142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 x14ac:dyDescent="0.25">
      <c r="B93" s="12"/>
      <c r="C93" s="79"/>
      <c r="D93" s="80"/>
      <c r="E93" s="45" t="s">
        <v>62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 x14ac:dyDescent="0.25">
      <c r="B94" s="12"/>
      <c r="C94" s="79"/>
      <c r="D94" s="80"/>
      <c r="E94" s="45" t="s">
        <v>60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 x14ac:dyDescent="0.25">
      <c r="B95" s="12"/>
      <c r="C95" s="79"/>
      <c r="D95" s="80"/>
      <c r="E95" s="45" t="s">
        <v>68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 x14ac:dyDescent="0.25">
      <c r="B96" s="12"/>
      <c r="C96" s="79"/>
      <c r="D96" s="80"/>
      <c r="E96" s="45" t="s">
        <v>64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 x14ac:dyDescent="0.25">
      <c r="B97" s="12"/>
      <c r="C97" s="79"/>
      <c r="D97" s="80"/>
      <c r="E97" s="45" t="s">
        <v>66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 x14ac:dyDescent="0.25">
      <c r="B98" s="12"/>
      <c r="C98" s="79"/>
      <c r="D98" s="80"/>
      <c r="E98" s="45" t="s">
        <v>67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 x14ac:dyDescent="0.25">
      <c r="B99" s="12"/>
      <c r="C99" s="79"/>
      <c r="D99" s="80"/>
      <c r="E99" s="45" t="s">
        <v>59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 x14ac:dyDescent="0.25">
      <c r="B100" s="12"/>
      <c r="C100" s="79"/>
      <c r="D100" s="80"/>
      <c r="E100" s="45" t="s">
        <v>63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x14ac:dyDescent="0.25">
      <c r="B101" s="12"/>
      <c r="C101" s="47"/>
      <c r="D101" s="15"/>
      <c r="E101" s="49" t="s">
        <v>70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x14ac:dyDescent="0.25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x14ac:dyDescent="0.25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x14ac:dyDescent="0.25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 x14ac:dyDescent="0.35">
      <c r="B105" s="12"/>
      <c r="C105" s="110"/>
      <c r="D105" s="110"/>
      <c r="E105" s="110" t="s">
        <v>13</v>
      </c>
      <c r="F105" s="111" t="s">
        <v>79</v>
      </c>
      <c r="G105" s="111"/>
      <c r="H105" s="111"/>
      <c r="I105" s="111"/>
      <c r="J105" s="112" t="s">
        <v>80</v>
      </c>
      <c r="K105" s="112"/>
      <c r="L105" s="9" t="s">
        <v>81</v>
      </c>
      <c r="M105" s="18"/>
    </row>
    <row r="106" spans="2:14" s="1" customFormat="1" ht="80.25" customHeight="1" x14ac:dyDescent="0.35">
      <c r="B106" s="12"/>
      <c r="C106" s="110"/>
      <c r="D106" s="110"/>
      <c r="E106" s="110"/>
      <c r="F106" s="24" t="s">
        <v>82</v>
      </c>
      <c r="G106" s="24" t="s">
        <v>83</v>
      </c>
      <c r="H106" s="24" t="s">
        <v>84</v>
      </c>
      <c r="I106" s="24" t="s">
        <v>85</v>
      </c>
      <c r="J106" s="28" t="s">
        <v>86</v>
      </c>
      <c r="K106" s="28" t="s">
        <v>87</v>
      </c>
      <c r="L106" s="8"/>
      <c r="M106" s="18"/>
    </row>
    <row r="107" spans="2:14" ht="55.5" customHeight="1" x14ac:dyDescent="0.25">
      <c r="B107" s="12"/>
      <c r="C107" s="79"/>
      <c r="D107" s="80"/>
      <c r="E107" s="45" t="s">
        <v>76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 x14ac:dyDescent="0.25">
      <c r="B108" s="12"/>
      <c r="C108" s="79"/>
      <c r="D108" s="80"/>
      <c r="E108" s="45" t="s">
        <v>143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 x14ac:dyDescent="0.25">
      <c r="B109" s="12"/>
      <c r="C109" s="79"/>
      <c r="D109" s="80"/>
      <c r="E109" s="45" t="s">
        <v>74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 x14ac:dyDescent="0.25">
      <c r="B110" s="12"/>
      <c r="C110" s="79"/>
      <c r="D110" s="80"/>
      <c r="E110" s="45" t="s">
        <v>144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 x14ac:dyDescent="0.25">
      <c r="B111" s="12"/>
      <c r="C111" s="79"/>
      <c r="D111" s="80"/>
      <c r="E111" s="45" t="s">
        <v>73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 x14ac:dyDescent="0.25">
      <c r="B112" s="12"/>
      <c r="C112" s="79"/>
      <c r="D112" s="80"/>
      <c r="E112" s="45" t="s">
        <v>75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 x14ac:dyDescent="0.25">
      <c r="B113" s="12"/>
      <c r="C113" s="79"/>
      <c r="D113" s="80"/>
      <c r="E113" s="45" t="s">
        <v>72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x14ac:dyDescent="0.25">
      <c r="B114" s="12"/>
      <c r="C114" s="47"/>
      <c r="D114" s="15"/>
      <c r="E114" s="49" t="s">
        <v>77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 x14ac:dyDescent="0.35">
      <c r="B115" s="12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 xr:uid="{D3723D10-D0C1-4438-99F4-10988E799B2E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TATIANA SIERRA TACHE</dc:creator>
  <cp:keywords/>
  <dc:description/>
  <cp:lastModifiedBy>WILSON ADRIAN ZAMORA ROJAS</cp:lastModifiedBy>
  <cp:revision/>
  <dcterms:created xsi:type="dcterms:W3CDTF">2020-01-24T23:24:30Z</dcterms:created>
  <dcterms:modified xsi:type="dcterms:W3CDTF">2023-09-20T16:13:20Z</dcterms:modified>
  <cp:category/>
  <cp:contentStatus/>
</cp:coreProperties>
</file>