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28D98A2B-50A7-4E0B-9FB7-5B69064EB582}" xr6:coauthVersionLast="47" xr6:coauthVersionMax="47" xr10:uidLastSave="{00000000-0000-0000-0000-000000000000}"/>
  <bookViews>
    <workbookView xWindow="-110" yWindow="-110" windowWidth="19420" windowHeight="10300" tabRatio="567" activeTab="2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0" l="1"/>
  <c r="F20" i="10"/>
  <c r="G20" i="10"/>
  <c r="H20" i="10"/>
  <c r="H18" i="10"/>
  <c r="G18" i="10"/>
  <c r="F18" i="10"/>
  <c r="E18" i="10"/>
  <c r="F49" i="10" l="1"/>
  <c r="E13" i="10"/>
  <c r="F13" i="10"/>
  <c r="G13" i="10"/>
  <c r="H13" i="10"/>
  <c r="E12" i="10"/>
  <c r="E10" i="10" l="1"/>
  <c r="G16" i="3"/>
  <c r="I15" i="3"/>
  <c r="I11" i="3"/>
  <c r="I10" i="3"/>
  <c r="G9" i="3"/>
  <c r="G23" i="4"/>
  <c r="I21" i="4"/>
  <c r="F20" i="4"/>
  <c r="H12" i="4"/>
  <c r="I11" i="5"/>
  <c r="H9" i="5"/>
  <c r="H10" i="6"/>
  <c r="G10" i="6"/>
  <c r="H14" i="7"/>
  <c r="G12" i="7"/>
  <c r="H11" i="7"/>
  <c r="I11" i="8"/>
  <c r="G11" i="8"/>
  <c r="G38" i="10"/>
  <c r="H45" i="10"/>
  <c r="G45" i="10"/>
  <c r="H46" i="10"/>
  <c r="F46" i="10"/>
  <c r="F48" i="10"/>
  <c r="G33" i="10"/>
  <c r="F33" i="10"/>
  <c r="H29" i="10"/>
  <c r="G28" i="10"/>
  <c r="H25" i="10"/>
  <c r="H23" i="10"/>
  <c r="G21" i="10"/>
  <c r="G22" i="10"/>
  <c r="H19" i="10"/>
  <c r="F14" i="10"/>
  <c r="H15" i="10"/>
  <c r="G15" i="10"/>
  <c r="F15" i="10"/>
  <c r="F11" i="10"/>
  <c r="H10" i="10"/>
  <c r="G31" i="10"/>
  <c r="G36" i="10"/>
  <c r="H37" i="10"/>
  <c r="G37" i="10"/>
  <c r="F37" i="10"/>
  <c r="H44" i="10"/>
  <c r="G26" i="10"/>
  <c r="F26" i="10"/>
  <c r="H43" i="10"/>
  <c r="F43" i="10"/>
  <c r="H41" i="10"/>
  <c r="H40" i="10"/>
  <c r="I12" i="3"/>
  <c r="I13" i="3"/>
  <c r="I14" i="3"/>
  <c r="I16" i="3"/>
  <c r="I17" i="3"/>
  <c r="I9" i="3"/>
  <c r="H10" i="3"/>
  <c r="H11" i="3"/>
  <c r="H12" i="3"/>
  <c r="H13" i="3"/>
  <c r="H14" i="3"/>
  <c r="H15" i="3"/>
  <c r="H16" i="3"/>
  <c r="H17" i="3"/>
  <c r="H9" i="3"/>
  <c r="G10" i="3"/>
  <c r="G11" i="3"/>
  <c r="G12" i="3"/>
  <c r="G13" i="3"/>
  <c r="G14" i="3"/>
  <c r="G15" i="3"/>
  <c r="G17" i="3"/>
  <c r="E10" i="3"/>
  <c r="E11" i="3"/>
  <c r="E12" i="3"/>
  <c r="E13" i="3"/>
  <c r="E14" i="3"/>
  <c r="E15" i="3"/>
  <c r="E16" i="3"/>
  <c r="E17" i="3"/>
  <c r="E9" i="3"/>
  <c r="I10" i="4"/>
  <c r="I11" i="4"/>
  <c r="I12" i="4"/>
  <c r="I13" i="4"/>
  <c r="I14" i="4"/>
  <c r="I15" i="4"/>
  <c r="I16" i="4"/>
  <c r="I17" i="4"/>
  <c r="I18" i="4"/>
  <c r="I19" i="4"/>
  <c r="I20" i="4"/>
  <c r="I22" i="4"/>
  <c r="I23" i="4"/>
  <c r="I9" i="4"/>
  <c r="H10" i="4"/>
  <c r="H11" i="4"/>
  <c r="H13" i="4"/>
  <c r="H15" i="4"/>
  <c r="H16" i="4"/>
  <c r="H18" i="4"/>
  <c r="H19" i="4"/>
  <c r="H20" i="4"/>
  <c r="H21" i="4"/>
  <c r="H22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9" i="4"/>
  <c r="I10" i="5"/>
  <c r="I12" i="5"/>
  <c r="I13" i="5"/>
  <c r="I14" i="5"/>
  <c r="I15" i="5"/>
  <c r="I16" i="5"/>
  <c r="I9" i="5"/>
  <c r="H10" i="5"/>
  <c r="H11" i="5"/>
  <c r="H12" i="5"/>
  <c r="H13" i="5"/>
  <c r="H15" i="5"/>
  <c r="H16" i="5"/>
  <c r="G10" i="5"/>
  <c r="G11" i="5"/>
  <c r="G12" i="5"/>
  <c r="G13" i="5"/>
  <c r="G14" i="5"/>
  <c r="G15" i="5"/>
  <c r="G16" i="5"/>
  <c r="G9" i="5"/>
  <c r="E10" i="5"/>
  <c r="E11" i="5"/>
  <c r="E12" i="5"/>
  <c r="E13" i="5"/>
  <c r="E14" i="5"/>
  <c r="E15" i="5"/>
  <c r="E16" i="5"/>
  <c r="E9" i="5"/>
  <c r="I10" i="6"/>
  <c r="I11" i="6"/>
  <c r="I12" i="6"/>
  <c r="I9" i="6"/>
  <c r="H11" i="6"/>
  <c r="H12" i="6"/>
  <c r="H9" i="6"/>
  <c r="G11" i="6"/>
  <c r="G12" i="6"/>
  <c r="E10" i="6"/>
  <c r="E11" i="6"/>
  <c r="E12" i="6"/>
  <c r="E9" i="6"/>
  <c r="I10" i="7"/>
  <c r="I11" i="7"/>
  <c r="I12" i="7"/>
  <c r="I13" i="7"/>
  <c r="I14" i="7"/>
  <c r="I15" i="7"/>
  <c r="I16" i="7"/>
  <c r="I9" i="7"/>
  <c r="H10" i="7"/>
  <c r="H12" i="7"/>
  <c r="H13" i="7"/>
  <c r="H15" i="7"/>
  <c r="H16" i="7"/>
  <c r="H9" i="7"/>
  <c r="G10" i="7"/>
  <c r="G11" i="7"/>
  <c r="G13" i="7"/>
  <c r="G14" i="7"/>
  <c r="G15" i="7"/>
  <c r="G16" i="7"/>
  <c r="G9" i="7"/>
  <c r="E10" i="7"/>
  <c r="E11" i="7"/>
  <c r="E12" i="7"/>
  <c r="E13" i="7"/>
  <c r="E14" i="7"/>
  <c r="E15" i="7"/>
  <c r="E16" i="7"/>
  <c r="E9" i="7"/>
  <c r="H10" i="8"/>
  <c r="H11" i="8"/>
  <c r="H12" i="8"/>
  <c r="G10" i="8"/>
  <c r="G12" i="8"/>
  <c r="E10" i="8"/>
  <c r="E11" i="8"/>
  <c r="E12" i="8"/>
  <c r="E9" i="8"/>
  <c r="H48" i="10"/>
  <c r="H38" i="10"/>
  <c r="H36" i="10"/>
  <c r="H35" i="10"/>
  <c r="H31" i="10"/>
  <c r="H30" i="10"/>
  <c r="H27" i="10"/>
  <c r="H24" i="10"/>
  <c r="H22" i="10"/>
  <c r="H21" i="10"/>
  <c r="H16" i="10"/>
  <c r="H14" i="10"/>
  <c r="H12" i="10"/>
  <c r="G48" i="10"/>
  <c r="G46" i="10"/>
  <c r="G43" i="10"/>
  <c r="G42" i="10"/>
  <c r="G39" i="10"/>
  <c r="G35" i="10"/>
  <c r="G32" i="10"/>
  <c r="G30" i="10"/>
  <c r="G29" i="10"/>
  <c r="G27" i="10"/>
  <c r="G25" i="10"/>
  <c r="G24" i="10"/>
  <c r="G23" i="10"/>
  <c r="G19" i="10"/>
  <c r="G17" i="10"/>
  <c r="G16" i="10"/>
  <c r="G14" i="10"/>
  <c r="G12" i="10"/>
  <c r="H9" i="10"/>
  <c r="G9" i="10"/>
  <c r="E19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17" i="10"/>
  <c r="E16" i="10"/>
  <c r="E15" i="10"/>
  <c r="E14" i="10"/>
  <c r="E11" i="10"/>
  <c r="E9" i="10"/>
  <c r="F47" i="10"/>
  <c r="F45" i="10"/>
  <c r="F44" i="10"/>
  <c r="F42" i="10"/>
  <c r="F38" i="10"/>
  <c r="F35" i="10"/>
  <c r="F34" i="10"/>
  <c r="F32" i="10"/>
  <c r="F30" i="10"/>
  <c r="F28" i="10"/>
  <c r="F22" i="10"/>
  <c r="F17" i="10"/>
  <c r="F16" i="10"/>
  <c r="F21" i="10"/>
  <c r="F23" i="10"/>
  <c r="F25" i="10"/>
  <c r="F10" i="10"/>
  <c r="XFD36" i="2"/>
  <c r="I16" i="10" l="1"/>
  <c r="J18" i="10"/>
  <c r="I30" i="10"/>
  <c r="I23" i="10"/>
  <c r="J46" i="10"/>
  <c r="J45" i="10"/>
  <c r="H42" i="10"/>
  <c r="J42" i="10" s="1"/>
  <c r="H11" i="10"/>
  <c r="J11" i="10" s="1"/>
  <c r="G17" i="7"/>
  <c r="H17" i="4"/>
  <c r="H14" i="5"/>
  <c r="H17" i="5" s="1"/>
  <c r="I20" i="10"/>
  <c r="F40" i="10"/>
  <c r="J40" i="10" s="1"/>
  <c r="I12" i="8"/>
  <c r="H34" i="10"/>
  <c r="J34" i="10" s="1"/>
  <c r="J14" i="10"/>
  <c r="I35" i="10"/>
  <c r="F16" i="4"/>
  <c r="K16" i="4" s="1"/>
  <c r="J20" i="10"/>
  <c r="I38" i="10"/>
  <c r="H13" i="6"/>
  <c r="F15" i="7"/>
  <c r="J15" i="7" s="1"/>
  <c r="F10" i="4"/>
  <c r="J10" i="4" s="1"/>
  <c r="H9" i="4"/>
  <c r="G40" i="10"/>
  <c r="K20" i="4"/>
  <c r="F31" i="10"/>
  <c r="I31" i="10" s="1"/>
  <c r="G41" i="10"/>
  <c r="J48" i="10"/>
  <c r="F12" i="6"/>
  <c r="J12" i="6" s="1"/>
  <c r="F11" i="3"/>
  <c r="J11" i="3" s="1"/>
  <c r="F21" i="4"/>
  <c r="K21" i="4" s="1"/>
  <c r="G17" i="5"/>
  <c r="J35" i="10"/>
  <c r="I22" i="10"/>
  <c r="I33" i="10"/>
  <c r="F11" i="6"/>
  <c r="K11" i="6" s="1"/>
  <c r="F12" i="4"/>
  <c r="K12" i="4" s="1"/>
  <c r="J20" i="4"/>
  <c r="I25" i="10"/>
  <c r="H9" i="8"/>
  <c r="H13" i="8" s="1"/>
  <c r="I42" i="10"/>
  <c r="I17" i="5"/>
  <c r="F17" i="4"/>
  <c r="K17" i="4" s="1"/>
  <c r="F13" i="3"/>
  <c r="K13" i="3" s="1"/>
  <c r="I37" i="10"/>
  <c r="I15" i="10"/>
  <c r="F10" i="5"/>
  <c r="J10" i="5" s="1"/>
  <c r="I18" i="10"/>
  <c r="I28" i="10"/>
  <c r="I17" i="10"/>
  <c r="I14" i="10"/>
  <c r="H17" i="7"/>
  <c r="F10" i="8"/>
  <c r="J10" i="8" s="1"/>
  <c r="F9" i="4"/>
  <c r="F39" i="10"/>
  <c r="I39" i="10" s="1"/>
  <c r="G47" i="10"/>
  <c r="I47" i="10" s="1"/>
  <c r="G9" i="6"/>
  <c r="G13" i="6" s="1"/>
  <c r="H14" i="4"/>
  <c r="F10" i="6"/>
  <c r="K10" i="6" s="1"/>
  <c r="F22" i="4"/>
  <c r="K22" i="4" s="1"/>
  <c r="F10" i="7"/>
  <c r="J10" i="7" s="1"/>
  <c r="F11" i="5"/>
  <c r="K11" i="5" s="1"/>
  <c r="F14" i="5"/>
  <c r="K14" i="5" s="1"/>
  <c r="I48" i="10"/>
  <c r="F16" i="3"/>
  <c r="K16" i="3" s="1"/>
  <c r="G34" i="10"/>
  <c r="I34" i="10" s="1"/>
  <c r="H47" i="10"/>
  <c r="J47" i="10" s="1"/>
  <c r="I45" i="10"/>
  <c r="I9" i="8"/>
  <c r="F12" i="8"/>
  <c r="J12" i="8" s="1"/>
  <c r="F15" i="4"/>
  <c r="K15" i="4" s="1"/>
  <c r="F10" i="3"/>
  <c r="K10" i="3" s="1"/>
  <c r="H26" i="10"/>
  <c r="J26" i="10" s="1"/>
  <c r="F9" i="10"/>
  <c r="I9" i="10" s="1"/>
  <c r="H28" i="10"/>
  <c r="J28" i="10" s="1"/>
  <c r="J10" i="10"/>
  <c r="F12" i="10"/>
  <c r="I12" i="10" s="1"/>
  <c r="F16" i="5"/>
  <c r="J16" i="5" s="1"/>
  <c r="I13" i="10"/>
  <c r="F29" i="10"/>
  <c r="I29" i="10" s="1"/>
  <c r="H32" i="10"/>
  <c r="J32" i="10" s="1"/>
  <c r="H23" i="4"/>
  <c r="F9" i="7"/>
  <c r="I46" i="10"/>
  <c r="J44" i="10"/>
  <c r="I21" i="10"/>
  <c r="F27" i="10"/>
  <c r="I27" i="10" s="1"/>
  <c r="H17" i="10"/>
  <c r="J17" i="10" s="1"/>
  <c r="H33" i="10"/>
  <c r="J33" i="10" s="1"/>
  <c r="I10" i="8"/>
  <c r="F13" i="5"/>
  <c r="J13" i="5" s="1"/>
  <c r="F24" i="10"/>
  <c r="J24" i="10" s="1"/>
  <c r="F11" i="8"/>
  <c r="J11" i="8" s="1"/>
  <c r="F11" i="4"/>
  <c r="J11" i="4" s="1"/>
  <c r="F14" i="4"/>
  <c r="K14" i="4" s="1"/>
  <c r="G11" i="10"/>
  <c r="I11" i="10" s="1"/>
  <c r="F19" i="10"/>
  <c r="J19" i="10" s="1"/>
  <c r="G44" i="10"/>
  <c r="I44" i="10" s="1"/>
  <c r="H39" i="10"/>
  <c r="G9" i="8"/>
  <c r="G13" i="8" s="1"/>
  <c r="G10" i="10"/>
  <c r="I10" i="10" s="1"/>
  <c r="J38" i="10"/>
  <c r="F11" i="7"/>
  <c r="F12" i="5"/>
  <c r="J12" i="5" s="1"/>
  <c r="F17" i="3"/>
  <c r="J17" i="3" s="1"/>
  <c r="J22" i="10"/>
  <c r="I32" i="10"/>
  <c r="J43" i="10"/>
  <c r="I18" i="3"/>
  <c r="H18" i="3"/>
  <c r="I26" i="10"/>
  <c r="I43" i="10"/>
  <c r="J21" i="10"/>
  <c r="J37" i="10"/>
  <c r="J23" i="10"/>
  <c r="G24" i="4"/>
  <c r="J25" i="10"/>
  <c r="F36" i="10"/>
  <c r="I36" i="10" s="1"/>
  <c r="F41" i="10"/>
  <c r="I17" i="7"/>
  <c r="J30" i="10"/>
  <c r="G18" i="3"/>
  <c r="I24" i="4"/>
  <c r="I13" i="6"/>
  <c r="J16" i="10"/>
  <c r="J15" i="10"/>
  <c r="G49" i="10" l="1"/>
  <c r="I40" i="10"/>
  <c r="K16" i="5"/>
  <c r="F15" i="5"/>
  <c r="J15" i="5" s="1"/>
  <c r="K15" i="7"/>
  <c r="J13" i="3"/>
  <c r="J21" i="4"/>
  <c r="K12" i="6"/>
  <c r="H24" i="4"/>
  <c r="K10" i="8"/>
  <c r="J16" i="4"/>
  <c r="J31" i="10"/>
  <c r="K10" i="5"/>
  <c r="J22" i="4"/>
  <c r="H49" i="10"/>
  <c r="J17" i="4"/>
  <c r="J15" i="4"/>
  <c r="K17" i="3"/>
  <c r="F16" i="7"/>
  <c r="K11" i="8"/>
  <c r="J14" i="5"/>
  <c r="K10" i="4"/>
  <c r="J11" i="6"/>
  <c r="K11" i="4"/>
  <c r="F13" i="7"/>
  <c r="J12" i="4"/>
  <c r="F23" i="4"/>
  <c r="J27" i="10"/>
  <c r="K13" i="5"/>
  <c r="J13" i="10"/>
  <c r="J12" i="10"/>
  <c r="J39" i="10"/>
  <c r="F14" i="7"/>
  <c r="I13" i="8"/>
  <c r="J14" i="4"/>
  <c r="K10" i="7"/>
  <c r="J9" i="10"/>
  <c r="F18" i="4"/>
  <c r="K12" i="8"/>
  <c r="I24" i="10"/>
  <c r="K12" i="5"/>
  <c r="K11" i="3"/>
  <c r="J11" i="5"/>
  <c r="J11" i="7"/>
  <c r="K11" i="7"/>
  <c r="J29" i="10"/>
  <c r="J10" i="3"/>
  <c r="F14" i="3"/>
  <c r="J16" i="3"/>
  <c r="J9" i="4"/>
  <c r="K9" i="4"/>
  <c r="J10" i="6"/>
  <c r="I19" i="10"/>
  <c r="K9" i="7"/>
  <c r="F12" i="7"/>
  <c r="J9" i="7"/>
  <c r="F19" i="4"/>
  <c r="F13" i="4"/>
  <c r="F9" i="3"/>
  <c r="F9" i="6"/>
  <c r="F15" i="3"/>
  <c r="F9" i="5"/>
  <c r="J36" i="10"/>
  <c r="F9" i="8"/>
  <c r="I41" i="10"/>
  <c r="J41" i="10"/>
  <c r="F12" i="3"/>
  <c r="K15" i="5" l="1"/>
  <c r="I49" i="10"/>
  <c r="J49" i="10"/>
  <c r="F17" i="7"/>
  <c r="K17" i="7" s="1"/>
  <c r="J13" i="7"/>
  <c r="K13" i="7"/>
  <c r="K16" i="7"/>
  <c r="J16" i="7"/>
  <c r="F24" i="4"/>
  <c r="J24" i="4" s="1"/>
  <c r="K23" i="4"/>
  <c r="J23" i="4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J17" i="7" l="1"/>
  <c r="K24" i="4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<sst xmlns="http://schemas.openxmlformats.org/spreadsheetml/2006/main" count="4535" uniqueCount="480">
  <si>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</si>
  <si>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</si>
  <si>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</si>
  <si>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</si>
  <si>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</si>
  <si>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</si>
  <si>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</si>
  <si>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</si>
  <si>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</si>
  <si>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</si>
  <si>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</si>
  <si>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</si>
  <si>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</si>
  <si>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</si>
  <si>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</si>
  <si>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</si>
  <si>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</si>
  <si>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</si>
  <si>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</si>
  <si>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</si>
  <si>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</si>
  <si>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</si>
  <si>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</si>
  <si>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</si>
  <si>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</si>
  <si>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</si>
  <si>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</si>
  <si>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</si>
  <si>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</si>
  <si>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</si>
  <si>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</si>
  <si>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</si>
  <si>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</si>
  <si>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</si>
  <si>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</si>
  <si>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</si>
  <si>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</si>
  <si>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</si>
  <si>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</si>
  <si>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</si>
  <si>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</si>
  <si>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</si>
  <si>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</si>
  <si>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</si>
  <si>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</si>
  <si>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</si>
  <si>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</si>
  <si>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</si>
  <si>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</si>
  <si>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</si>
  <si>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</si>
  <si>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</si>
  <si>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</si>
  <si>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</si>
  <si>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</si>
  <si>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</si>
  <si>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</si>
  <si>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</si>
  <si>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</si>
  <si>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</si>
  <si>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</si>
  <si>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</si>
  <si>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</si>
  <si>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</si>
  <si>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</si>
  <si>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</si>
  <si>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</si>
  <si>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</si>
  <si>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</si>
  <si>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</si>
  <si>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</si>
  <si>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</si>
  <si>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</si>
  <si>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</si>
  <si>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</si>
  <si>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</si>
  <si>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</si>
  <si>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</si>
  <si>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</si>
  <si>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</si>
  <si>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</si>
  <si>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</si>
  <si>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</si>
  <si>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</si>
  <si>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</si>
  <si>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</si>
  <si>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</si>
  <si>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</si>
  <si>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</si>
  <si>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</si>
  <si>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</si>
  <si>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</si>
  <si>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</si>
  <si>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</si>
  <si>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</si>
  <si>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</si>
  <si>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</si>
  <si>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</si>
  <si>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</si>
  <si>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</si>
  <si>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</si>
  <si>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</si>
  <si>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</si>
  <si>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</si>
  <si>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</si>
  <si>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</si>
  <si>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</si>
  <si>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</si>
  <si>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</si>
  <si>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</si>
  <si>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</si>
  <si>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</si>
  <si>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</si>
  <si>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</si>
  <si>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</si>
  <si>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</si>
  <si>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</si>
  <si>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</si>
  <si>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</si>
  <si>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</si>
  <si>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</si>
  <si>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</si>
  <si>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</si>
  <si>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</si>
  <si>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</si>
  <si>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</si>
  <si>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</si>
  <si>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</si>
  <si>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</si>
  <si>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</si>
  <si>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</si>
  <si>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</si>
  <si>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</si>
  <si>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</si>
  <si>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</si>
  <si>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</si>
  <si>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</si>
  <si>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</si>
  <si>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</si>
  <si>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</si>
  <si>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</si>
  <si>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</si>
  <si>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</si>
  <si>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</si>
  <si>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</si>
  <si>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</si>
  <si>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</si>
  <si>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</si>
  <si>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</si>
  <si>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</si>
  <si>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</si>
  <si>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</si>
  <si>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</si>
  <si>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</si>
  <si>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</si>
  <si>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</si>
  <si>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</si>
  <si>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</si>
  <si>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</si>
  <si>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</si>
  <si>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</si>
  <si>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</si>
  <si>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</si>
  <si>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</si>
  <si>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</si>
  <si>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</si>
  <si>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</si>
  <si>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</si>
  <si>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</si>
  <si>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</si>
  <si>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</si>
  <si>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</si>
  <si>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</si>
  <si>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</si>
  <si>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</si>
  <si>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</si>
  <si>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</si>
  <si>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</si>
  <si>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</si>
  <si>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</si>
  <si>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</si>
  <si>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</si>
  <si>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</si>
  <si>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</si>
  <si>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 xml:space="preserve">MINISTERIO DE MINAS Y ENERGÍA - GESTIÓN GENERAL 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</si>
  <si>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</si>
  <si>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</si>
  <si>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</si>
  <si>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</si>
  <si>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</si>
  <si>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</si>
  <si>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</si>
  <si>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</si>
  <si>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ENERGÍA - COMISIÓN DE REGULACIÓN DE ENERGÍA Y GAS (CREG)</t>
  </si>
  <si>
    <t>CREG</t>
  </si>
  <si>
    <t>21-10-00</t>
  </si>
  <si>
    <t>INSTITUTO DE PLANIFICACIÓN Y PROMOCIÓN DE SOLUCIONES  ENERGÉTICAS PARA LAS ZONAS NO INTERCONECTADAS - IPSE</t>
  </si>
  <si>
    <t>IPSE</t>
  </si>
  <si>
    <t>21-03-00</t>
  </si>
  <si>
    <t>SERVICIO GEOLÓGICO COLOMBIANO</t>
  </si>
  <si>
    <t>SGC</t>
  </si>
  <si>
    <t>21-09-00</t>
  </si>
  <si>
    <t>UNIDAD DE PLANEACIÓN MINERO ENERGÉTICA - UPME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</si>
  <si>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</si>
  <si>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</si>
  <si>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</si>
  <si>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</si>
  <si>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</si>
  <si>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</si>
  <si>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</si>
  <si>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</si>
  <si>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</si>
  <si>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</si>
  <si>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</si>
  <si>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</si>
  <si>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</si>
  <si>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</si>
  <si>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</si>
  <si>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</si>
  <si>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</si>
  <si>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</si>
  <si>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</si>
  <si>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</si>
  <si>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</si>
  <si>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</si>
  <si>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</si>
  <si>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</si>
  <si>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</si>
  <si>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</si>
  <si>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</si>
  <si>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</si>
  <si>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</si>
  <si>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</si>
  <si>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</si>
  <si>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</si>
  <si>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</si>
  <si>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</si>
  <si>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</si>
  <si>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</si>
  <si>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</si>
  <si>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</si>
  <si>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</si>
  <si>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</si>
  <si>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</si>
  <si>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</si>
  <si>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</si>
  <si>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</si>
  <si>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</si>
  <si>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</si>
  <si>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</si>
  <si>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</si>
  <si>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</si>
  <si>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</si>
  <si>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</si>
  <si>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</si>
  <si>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</si>
  <si>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</si>
  <si>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</si>
  <si>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</si>
  <si>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</si>
  <si>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</si>
  <si>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</si>
  <si>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</si>
  <si>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</si>
  <si>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</si>
  <si>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</si>
  <si>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</si>
  <si>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</si>
  <si>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</si>
  <si>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</si>
  <si>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</si>
  <si>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</si>
  <si>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</si>
  <si>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</si>
  <si>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</si>
  <si>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</si>
  <si>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</si>
  <si>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</si>
  <si>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</si>
  <si>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</si>
  <si>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</si>
  <si>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</si>
  <si>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</si>
  <si>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</si>
  <si>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</si>
  <si>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</si>
  <si>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</si>
  <si>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</si>
  <si>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</si>
  <si>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</si>
  <si>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</si>
  <si>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</si>
  <si>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</si>
  <si>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</si>
  <si>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</si>
  <si>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</si>
  <si>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</si>
  <si>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</si>
  <si>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</si>
  <si>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</si>
  <si>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</si>
  <si>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</si>
  <si>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</si>
  <si>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</si>
  <si>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</si>
  <si>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</si>
  <si>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</si>
  <si>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</si>
  <si>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</si>
  <si>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</si>
  <si>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</si>
  <si>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</si>
  <si>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</si>
  <si>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</si>
  <si>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</si>
  <si>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</si>
  <si>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</si>
  <si>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</si>
  <si>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</si>
  <si>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</si>
  <si>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</si>
  <si>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</si>
  <si>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</si>
  <si>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</si>
  <si>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</si>
  <si>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</si>
  <si>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</si>
  <si>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</si>
  <si>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</si>
  <si>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</si>
  <si>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</si>
  <si>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</si>
  <si>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</si>
  <si>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</si>
  <si>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</si>
  <si>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</si>
  <si>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</si>
  <si>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</si>
  <si>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</si>
  <si>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</si>
  <si>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</si>
  <si>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</si>
  <si>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</si>
  <si>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</si>
  <si>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</si>
  <si>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</si>
  <si>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</si>
  <si>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</si>
  <si>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</si>
  <si>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</si>
  <si>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</si>
  <si>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</si>
  <si>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</si>
  <si>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</si>
  <si>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</si>
  <si>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</si>
  <si>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</si>
  <si>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</si>
  <si>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</si>
  <si>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</si>
  <si>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</si>
  <si>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</si>
  <si>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</si>
  <si>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</si>
  <si>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</si>
  <si>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</si>
  <si>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</si>
  <si>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</si>
  <si>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</si>
  <si>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</si>
  <si>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</si>
  <si>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</si>
  <si>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</si>
  <si>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</si>
  <si>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</si>
  <si>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</si>
  <si>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</si>
  <si>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</si>
  <si>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</si>
  <si>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</si>
  <si>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</si>
  <si>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</si>
  <si>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</si>
  <si>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</si>
  <si>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</si>
  <si>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</si>
  <si>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</si>
  <si>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</si>
  <si>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</si>
  <si>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</si>
  <si>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</si>
  <si>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</si>
  <si>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</si>
  <si>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</si>
  <si>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</si>
  <si>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</si>
  <si>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</si>
  <si>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</si>
  <si>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</si>
  <si>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</si>
  <si>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</si>
  <si>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</si>
  <si>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</si>
  <si>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</si>
  <si>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</si>
  <si>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</si>
  <si>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</si>
  <si>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</si>
  <si>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</si>
  <si>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</si>
  <si>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</si>
  <si>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</si>
  <si>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</si>
  <si>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</si>
  <si>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</si>
  <si>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</si>
  <si>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</si>
  <si>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</si>
  <si>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</si>
  <si>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</si>
  <si>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</si>
  <si>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</si>
  <si>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</si>
  <si>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</si>
  <si>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</si>
  <si>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</si>
  <si>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</si>
  <si>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</si>
  <si>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</si>
  <si>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</si>
  <si>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</si>
  <si>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</si>
  <si>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</si>
  <si>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</si>
  <si>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</si>
  <si>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</si>
  <si>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</si>
  <si>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</si>
  <si>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</si>
  <si>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</si>
  <si>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</si>
  <si>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</si>
  <si>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</si>
  <si>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</si>
  <si>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</si>
  <si>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</si>
  <si>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</si>
  <si>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</si>
  <si>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</si>
  <si>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</si>
  <si>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</si>
  <si>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</si>
  <si>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</si>
  <si>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</si>
  <si>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</si>
  <si>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</si>
  <si>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</si>
  <si>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</si>
  <si>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</si>
  <si>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</si>
  <si>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</si>
  <si>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</si>
  <si>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</si>
  <si>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</si>
  <si>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</si>
  <si>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</si>
  <si>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</si>
  <si>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</si>
  <si>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</si>
  <si>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</si>
  <si>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INFORME DE EJECUCIÓN PRESUPUESTAL 
Junio 2023 - Minenergía</t>
  </si>
  <si>
    <t>INFORME DE EJECUCIÓN PRESUPUESTAL 
Junio  2023 - ANH</t>
  </si>
  <si>
    <t>INFORME DE EJECUCIÓN PRESUPUESTAL 
Junio 2023 - ANM</t>
  </si>
  <si>
    <t>INFORME DE EJECUCIÓN PRESUPUESTAL 
Junio 2023 - CREG</t>
  </si>
  <si>
    <t>INFORME DE EJECUCIÓN PRESUPUESTAL 
Junio 2023 - IPSE</t>
  </si>
  <si>
    <t>INFORME DE EJECUCIÓN PRESUPUESTAL 
Junio 2023 - SGC</t>
  </si>
  <si>
    <t>INFORME DE EJECUCIÓN PRESUPUESTAL 
Junio 2023 - UPME</t>
  </si>
  <si>
    <t>INFORME DE EJECUCIÓN No. 029-2023 (Con Subsidios)
(30 de Junio de 2023)
Generado el 4 de Julio de 2023 2:36 PM
El % de ejecución = (Oblig.  /Aprop. Vigente) * 100</t>
  </si>
  <si>
    <t>PAGOS</t>
  </si>
  <si>
    <t xml:space="preserve">% Pago.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</si>
</sst>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_(&quot;$&quot;\ * #,##0_);_(&quot;$&quot;\ * \(#,##0\);_(&quot;$&quot;\ * &quot;-&quot;??_);_(@_)"/>
    <numFmt numFmtId="174" formatCode="#,##0_ ;\-#,##0\ "/>
    <numFmt numFmtId="175" formatCode="_(* #,##0_);_(* \(#,##0\);_(* &quot;-&quot;??_);_(@_)"/>
    <numFmt numFmtId="176" formatCode="#,##0.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1" fillId="6" borderId="0" xfId="1" applyFont="1" applyFill="1" applyAlignment="1">
      <alignment horizontal="center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70" fontId="31" fillId="6" borderId="0" xfId="7" applyNumberFormat="1" applyFont="1" applyFill="1" applyBorder="1" applyAlignment="1">
      <alignment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33" fillId="7" borderId="15" xfId="1" applyFont="1" applyFill="1" applyBorder="1" applyAlignment="1">
      <alignment horizontal="center" vertical="center" wrapText="1"/>
    </xf>
    <xf numFmtId="0" fontId="33" fillId="7" borderId="16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7" borderId="0" xfId="1" applyFont="1" applyFill="1" applyAlignment="1">
      <alignment vertical="top" wrapText="1"/>
    </xf>
    <xf numFmtId="0" fontId="35" fillId="7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8" xfId="1" applyFont="1" applyBorder="1"/>
    <xf numFmtId="0" fontId="39" fillId="0" borderId="19" xfId="1" applyFont="1" applyBorder="1" applyAlignment="1" applyProtection="1">
      <alignment horizontal="center" vertical="center" wrapText="1" readingOrder="1"/>
      <protection locked="0"/>
    </xf>
    <xf numFmtId="0" fontId="39" fillId="0" borderId="20" xfId="1" applyFont="1" applyBorder="1" applyAlignment="1" applyProtection="1">
      <alignment horizontal="center" vertical="center" wrapText="1" readingOrder="1"/>
      <protection locked="0"/>
    </xf>
    <xf numFmtId="0" fontId="3" fillId="0" borderId="16" xfId="1" applyFont="1" applyBorder="1"/>
    <xf numFmtId="0" fontId="40" fillId="7" borderId="21" xfId="1" applyFont="1" applyFill="1" applyBorder="1" applyAlignment="1">
      <alignment horizontal="center" vertical="center" wrapText="1"/>
    </xf>
    <xf numFmtId="0" fontId="40" fillId="7" borderId="22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164" fontId="40" fillId="7" borderId="22" xfId="2" applyFont="1" applyFill="1" applyBorder="1" applyAlignment="1">
      <alignment horizontal="center" vertical="center" wrapText="1"/>
    </xf>
    <xf numFmtId="172" fontId="40" fillId="7" borderId="22" xfId="11" applyNumberFormat="1" applyFont="1" applyFill="1" applyBorder="1" applyAlignment="1">
      <alignment horizontal="center" vertical="center" wrapText="1"/>
    </xf>
    <xf numFmtId="10" fontId="40" fillId="7" borderId="22" xfId="2" applyNumberFormat="1" applyFont="1" applyFill="1" applyBorder="1" applyAlignment="1">
      <alignment horizontal="center" vertical="center" wrapText="1"/>
    </xf>
    <xf numFmtId="172" fontId="40" fillId="7" borderId="22" xfId="2" applyNumberFormat="1" applyFont="1" applyFill="1" applyBorder="1" applyAlignment="1">
      <alignment horizontal="center" vertical="center" wrapText="1"/>
    </xf>
    <xf numFmtId="10" fontId="33" fillId="7" borderId="23" xfId="2" applyNumberFormat="1" applyFont="1" applyFill="1" applyBorder="1" applyAlignment="1">
      <alignment horizontal="center" vertical="center" wrapText="1"/>
    </xf>
    <xf numFmtId="10" fontId="33" fillId="7" borderId="24" xfId="2" applyNumberFormat="1" applyFont="1" applyFill="1" applyBorder="1" applyAlignment="1">
      <alignment horizontal="center" vertical="center" wrapText="1"/>
    </xf>
    <xf numFmtId="172" fontId="41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Border="1"/>
    <xf numFmtId="0" fontId="33" fillId="7" borderId="21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 wrapText="1"/>
    </xf>
    <xf numFmtId="10" fontId="42" fillId="9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 wrapText="1"/>
    </xf>
    <xf numFmtId="172" fontId="18" fillId="7" borderId="22" xfId="3" applyNumberFormat="1" applyFont="1" applyFill="1" applyBorder="1" applyAlignment="1">
      <alignment horizontal="center" vertical="center" wrapText="1"/>
    </xf>
    <xf numFmtId="3" fontId="33" fillId="7" borderId="27" xfId="1" applyNumberFormat="1" applyFont="1" applyFill="1" applyBorder="1" applyAlignment="1">
      <alignment horizontal="center" vertical="center" wrapText="1"/>
    </xf>
    <xf numFmtId="10" fontId="36" fillId="0" borderId="28" xfId="3" applyNumberFormat="1" applyFont="1" applyFill="1" applyBorder="1" applyAlignment="1">
      <alignment horizontal="center" vertical="center" wrapText="1"/>
    </xf>
    <xf numFmtId="172" fontId="3" fillId="10" borderId="0" xfId="1" applyNumberFormat="1" applyFont="1" applyFill="1"/>
    <xf numFmtId="0" fontId="43" fillId="0" borderId="21" xfId="1" applyFont="1" applyBorder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172" fontId="42" fillId="0" borderId="22" xfId="11" applyNumberFormat="1" applyFont="1" applyFill="1" applyBorder="1" applyAlignment="1">
      <alignment horizontal="center" vertical="center" wrapText="1"/>
    </xf>
    <xf numFmtId="3" fontId="42" fillId="0" borderId="22" xfId="1" applyNumberFormat="1" applyFont="1" applyBorder="1" applyAlignment="1">
      <alignment horizontal="center" vertical="center"/>
    </xf>
    <xf numFmtId="172" fontId="42" fillId="0" borderId="22" xfId="11" applyNumberFormat="1" applyFont="1" applyFill="1" applyBorder="1" applyAlignment="1">
      <alignment horizontal="center" vertical="center"/>
    </xf>
    <xf numFmtId="3" fontId="36" fillId="0" borderId="22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21" xfId="1" applyFont="1" applyBorder="1" applyAlignment="1">
      <alignment horizontal="center" vertical="center" wrapText="1"/>
    </xf>
    <xf numFmtId="0" fontId="3" fillId="0" borderId="22" xfId="1" applyFont="1" applyBorder="1"/>
    <xf numFmtId="0" fontId="33" fillId="7" borderId="25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 wrapText="1"/>
    </xf>
    <xf numFmtId="3" fontId="18" fillId="7" borderId="22" xfId="4" applyNumberFormat="1" applyFont="1" applyFill="1" applyBorder="1" applyAlignment="1">
      <alignment horizontal="center" vertical="center"/>
    </xf>
    <xf numFmtId="10" fontId="44" fillId="11" borderId="22" xfId="3" applyNumberFormat="1" applyFont="1" applyFill="1" applyBorder="1" applyAlignment="1">
      <alignment horizontal="center" vertical="center"/>
    </xf>
    <xf numFmtId="3" fontId="33" fillId="7" borderId="29" xfId="4" applyNumberFormat="1" applyFont="1" applyFill="1" applyBorder="1" applyAlignment="1">
      <alignment horizontal="center" vertical="center"/>
    </xf>
    <xf numFmtId="0" fontId="43" fillId="0" borderId="25" xfId="1" applyFont="1" applyBorder="1" applyAlignment="1">
      <alignment horizontal="center" vertical="center" wrapText="1"/>
    </xf>
    <xf numFmtId="3" fontId="42" fillId="2" borderId="22" xfId="4" applyNumberFormat="1" applyFont="1" applyFill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172" fontId="44" fillId="12" borderId="22" xfId="3" applyNumberFormat="1" applyFont="1" applyFill="1" applyBorder="1" applyAlignment="1">
      <alignment horizontal="center" vertical="center" wrapText="1"/>
    </xf>
    <xf numFmtId="3" fontId="33" fillId="7" borderId="29" xfId="1" applyNumberFormat="1" applyFont="1" applyFill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3" fontId="3" fillId="2" borderId="0" xfId="1" applyNumberFormat="1" applyFont="1" applyFill="1"/>
    <xf numFmtId="0" fontId="36" fillId="0" borderId="21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1" borderId="22" xfId="3" applyNumberFormat="1" applyFont="1" applyFill="1" applyBorder="1" applyAlignment="1">
      <alignment horizontal="center" vertical="center" wrapText="1"/>
    </xf>
    <xf numFmtId="10" fontId="42" fillId="11" borderId="22" xfId="3" applyNumberFormat="1" applyFont="1" applyFill="1" applyBorder="1" applyAlignment="1">
      <alignment horizontal="center" vertical="center"/>
    </xf>
    <xf numFmtId="3" fontId="18" fillId="7" borderId="22" xfId="1" applyNumberFormat="1" applyFont="1" applyFill="1" applyBorder="1" applyAlignment="1">
      <alignment horizontal="center" vertical="center"/>
    </xf>
    <xf numFmtId="3" fontId="33" fillId="7" borderId="29" xfId="1" applyNumberFormat="1" applyFont="1" applyFill="1" applyBorder="1" applyAlignment="1">
      <alignment horizontal="center" vertical="center"/>
    </xf>
    <xf numFmtId="172" fontId="36" fillId="10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22" xfId="3" applyNumberFormat="1" applyFont="1" applyFill="1" applyBorder="1" applyAlignment="1">
      <alignment horizontal="center" vertical="center" wrapText="1"/>
    </xf>
    <xf numFmtId="172" fontId="42" fillId="0" borderId="22" xfId="1" applyNumberFormat="1" applyFont="1" applyBorder="1" applyAlignment="1">
      <alignment horizontal="center" vertical="center"/>
    </xf>
    <xf numFmtId="10" fontId="42" fillId="0" borderId="22" xfId="3" applyNumberFormat="1" applyFont="1" applyFill="1" applyBorder="1" applyAlignment="1">
      <alignment horizontal="center" vertical="center"/>
    </xf>
    <xf numFmtId="172" fontId="42" fillId="2" borderId="22" xfId="1" applyNumberFormat="1" applyFont="1" applyFill="1" applyBorder="1" applyAlignment="1">
      <alignment horizontal="center" vertical="center"/>
    </xf>
    <xf numFmtId="3" fontId="42" fillId="2" borderId="22" xfId="1" applyNumberFormat="1" applyFont="1" applyFill="1" applyBorder="1" applyAlignment="1">
      <alignment horizontal="center" vertical="center"/>
    </xf>
    <xf numFmtId="172" fontId="18" fillId="7" borderId="22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32" xfId="1" applyFont="1" applyBorder="1"/>
    <xf numFmtId="172" fontId="42" fillId="0" borderId="22" xfId="4" applyNumberFormat="1" applyFont="1" applyBorder="1" applyAlignment="1">
      <alignment horizontal="center" vertical="center"/>
    </xf>
    <xf numFmtId="3" fontId="42" fillId="0" borderId="22" xfId="4" applyNumberFormat="1" applyFont="1" applyBorder="1" applyAlignment="1">
      <alignment horizontal="center" vertical="center"/>
    </xf>
    <xf numFmtId="3" fontId="42" fillId="14" borderId="22" xfId="1" applyNumberFormat="1" applyFont="1" applyFill="1" applyBorder="1" applyAlignment="1">
      <alignment horizontal="center" vertical="center"/>
    </xf>
    <xf numFmtId="172" fontId="3" fillId="10" borderId="0" xfId="11" applyNumberFormat="1" applyFont="1" applyFill="1"/>
    <xf numFmtId="172" fontId="42" fillId="15" borderId="22" xfId="4" applyNumberFormat="1" applyFont="1" applyFill="1" applyBorder="1" applyAlignment="1">
      <alignment horizontal="center" vertical="center"/>
    </xf>
    <xf numFmtId="3" fontId="42" fillId="15" borderId="22" xfId="4" applyNumberFormat="1" applyFont="1" applyFill="1" applyBorder="1" applyAlignment="1">
      <alignment horizontal="center" vertical="center"/>
    </xf>
    <xf numFmtId="172" fontId="18" fillId="7" borderId="22" xfId="4" applyNumberFormat="1" applyFont="1" applyFill="1" applyBorder="1" applyAlignment="1">
      <alignment horizontal="center" vertical="center"/>
    </xf>
    <xf numFmtId="172" fontId="36" fillId="10" borderId="0" xfId="11" applyNumberFormat="1" applyFont="1" applyFill="1" applyAlignment="1">
      <alignment vertical="center"/>
    </xf>
    <xf numFmtId="172" fontId="36" fillId="10" borderId="0" xfId="1" applyNumberFormat="1" applyFont="1" applyFill="1" applyAlignment="1">
      <alignment vertical="center"/>
    </xf>
    <xf numFmtId="169" fontId="3" fillId="2" borderId="0" xfId="1" applyNumberFormat="1" applyFont="1" applyFill="1"/>
    <xf numFmtId="172" fontId="42" fillId="12" borderId="22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3" xfId="0" applyFont="1" applyBorder="1" applyAlignment="1">
      <alignment horizontal="left" vertical="center" wrapText="1" readingOrder="1"/>
    </xf>
    <xf numFmtId="0" fontId="44" fillId="11" borderId="22" xfId="3" applyNumberFormat="1" applyFont="1" applyFill="1" applyBorder="1" applyAlignment="1">
      <alignment horizontal="center" vertical="center" wrapText="1"/>
    </xf>
    <xf numFmtId="10" fontId="42" fillId="0" borderId="22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0" fontId="36" fillId="2" borderId="0" xfId="1" applyFont="1" applyFill="1" applyAlignment="1">
      <alignment horizontal="center" vertical="center" wrapText="1"/>
    </xf>
    <xf numFmtId="174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21" xfId="1" applyFont="1" applyBorder="1"/>
    <xf numFmtId="10" fontId="40" fillId="7" borderId="34" xfId="2" applyNumberFormat="1" applyFont="1" applyFill="1" applyBorder="1" applyAlignment="1">
      <alignment horizontal="center" vertical="center" wrapText="1"/>
    </xf>
    <xf numFmtId="10" fontId="40" fillId="7" borderId="35" xfId="2" applyNumberFormat="1" applyFont="1" applyFill="1" applyBorder="1" applyAlignment="1">
      <alignment horizontal="center" vertical="center" wrapText="1"/>
    </xf>
    <xf numFmtId="10" fontId="40" fillId="7" borderId="36" xfId="2" applyNumberFormat="1" applyFont="1" applyFill="1" applyBorder="1" applyAlignment="1">
      <alignment horizontal="center" vertical="center" wrapText="1"/>
    </xf>
    <xf numFmtId="172" fontId="40" fillId="7" borderId="37" xfId="2" applyNumberFormat="1" applyFont="1" applyFill="1" applyBorder="1" applyAlignment="1">
      <alignment horizontal="center" vertical="center" wrapText="1"/>
    </xf>
    <xf numFmtId="10" fontId="33" fillId="7" borderId="22" xfId="2" applyNumberFormat="1" applyFont="1" applyFill="1" applyBorder="1" applyAlignment="1">
      <alignment horizontal="center" vertical="center" wrapText="1"/>
    </xf>
    <xf numFmtId="10" fontId="33" fillId="7" borderId="21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/>
    <xf numFmtId="0" fontId="3" fillId="2" borderId="21" xfId="1" applyFont="1" applyFill="1" applyBorder="1"/>
    <xf numFmtId="0" fontId="3" fillId="0" borderId="38" xfId="1" applyFont="1" applyBorder="1" applyAlignment="1">
      <alignment horizontal="justify" vertical="center"/>
    </xf>
    <xf numFmtId="1" fontId="3" fillId="0" borderId="38" xfId="1" applyNumberFormat="1" applyFont="1" applyBorder="1" applyAlignment="1">
      <alignment horizontal="justify" vertical="center"/>
    </xf>
    <xf numFmtId="172" fontId="45" fillId="0" borderId="22" xfId="11" applyNumberFormat="1" applyFont="1" applyFill="1" applyBorder="1" applyAlignment="1">
      <alignment horizontal="center" vertical="center" wrapText="1"/>
    </xf>
    <xf numFmtId="10" fontId="45" fillId="0" borderId="22" xfId="3" applyNumberFormat="1" applyFont="1" applyFill="1" applyBorder="1" applyAlignment="1">
      <alignment horizontal="center" vertical="center" wrapText="1"/>
    </xf>
    <xf numFmtId="3" fontId="45" fillId="0" borderId="22" xfId="1" applyNumberFormat="1" applyFont="1" applyBorder="1" applyAlignment="1">
      <alignment horizontal="center" vertical="center"/>
    </xf>
    <xf numFmtId="172" fontId="45" fillId="0" borderId="22" xfId="11" applyNumberFormat="1" applyFont="1" applyFill="1" applyBorder="1" applyAlignment="1">
      <alignment horizontal="center" vertical="center"/>
    </xf>
    <xf numFmtId="10" fontId="45" fillId="0" borderId="22" xfId="3" applyNumberFormat="1" applyFont="1" applyFill="1" applyBorder="1" applyAlignment="1">
      <alignment horizontal="center" vertical="center"/>
    </xf>
    <xf numFmtId="3" fontId="45" fillId="14" borderId="22" xfId="1" applyNumberFormat="1" applyFont="1" applyFill="1" applyBorder="1" applyAlignment="1">
      <alignment horizontal="center" vertical="center"/>
    </xf>
    <xf numFmtId="10" fontId="36" fillId="0" borderId="21" xfId="3" applyNumberFormat="1" applyFont="1" applyFill="1" applyBorder="1" applyAlignment="1">
      <alignment horizontal="center" vertical="center" wrapText="1"/>
    </xf>
    <xf numFmtId="172" fontId="3" fillId="0" borderId="25" xfId="11" applyNumberFormat="1" applyFont="1" applyFill="1" applyBorder="1" applyAlignment="1">
      <alignment horizontal="center" vertical="center"/>
    </xf>
    <xf numFmtId="172" fontId="3" fillId="2" borderId="22" xfId="11" applyNumberFormat="1" applyFont="1" applyFill="1" applyBorder="1" applyAlignment="1">
      <alignment horizontal="center" vertical="center"/>
    </xf>
    <xf numFmtId="10" fontId="18" fillId="7" borderId="22" xfId="11" applyNumberFormat="1" applyFont="1" applyFill="1" applyBorder="1" applyAlignment="1">
      <alignment vertical="center"/>
    </xf>
    <xf numFmtId="3" fontId="33" fillId="7" borderId="22" xfId="4" applyNumberFormat="1" applyFont="1" applyFill="1" applyBorder="1" applyAlignment="1">
      <alignment horizontal="center" vertical="center"/>
    </xf>
    <xf numFmtId="172" fontId="3" fillId="17" borderId="25" xfId="1" applyNumberFormat="1" applyFont="1" applyFill="1" applyBorder="1" applyAlignment="1">
      <alignment horizontal="center" vertical="center"/>
    </xf>
    <xf numFmtId="172" fontId="3" fillId="17" borderId="22" xfId="1" applyNumberFormat="1" applyFont="1" applyFill="1" applyBorder="1" applyAlignment="1">
      <alignment horizontal="center" vertical="center"/>
    </xf>
    <xf numFmtId="0" fontId="40" fillId="7" borderId="27" xfId="1" applyFont="1" applyFill="1" applyBorder="1" applyAlignment="1">
      <alignment horizontal="center" vertical="center" wrapText="1"/>
    </xf>
    <xf numFmtId="0" fontId="50" fillId="0" borderId="22" xfId="0" applyFont="1" applyBorder="1"/>
    <xf numFmtId="0" fontId="3" fillId="0" borderId="38" xfId="1" applyFont="1" applyBorder="1" applyAlignment="1">
      <alignment horizontal="justify" vertical="center" wrapText="1"/>
    </xf>
    <xf numFmtId="172" fontId="3" fillId="2" borderId="25" xfId="11" applyNumberFormat="1" applyFont="1" applyFill="1" applyBorder="1" applyAlignment="1">
      <alignment horizontal="center" vertical="center"/>
    </xf>
    <xf numFmtId="10" fontId="18" fillId="7" borderId="22" xfId="3" applyNumberFormat="1" applyFont="1" applyFill="1" applyBorder="1" applyAlignment="1">
      <alignment horizontal="center" vertical="center" wrapText="1"/>
    </xf>
    <xf numFmtId="10" fontId="18" fillId="7" borderId="22" xfId="3" applyNumberFormat="1" applyFont="1" applyFill="1" applyBorder="1" applyAlignment="1">
      <alignment horizontal="center" vertical="center"/>
    </xf>
    <xf numFmtId="172" fontId="3" fillId="17" borderId="25" xfId="11" applyNumberFormat="1" applyFont="1" applyFill="1" applyBorder="1" applyAlignment="1">
      <alignment horizontal="center" vertical="center"/>
    </xf>
    <xf numFmtId="172" fontId="3" fillId="17" borderId="22" xfId="1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justify" vertical="center" wrapText="1"/>
    </xf>
    <xf numFmtId="0" fontId="3" fillId="0" borderId="39" xfId="1" applyFont="1" applyBorder="1" applyAlignment="1">
      <alignment horizontal="justify" vertical="center" wrapText="1"/>
    </xf>
    <xf numFmtId="172" fontId="33" fillId="7" borderId="22" xfId="2" applyNumberFormat="1" applyFont="1" applyFill="1" applyBorder="1" applyAlignment="1">
      <alignment horizontal="center" vertical="center" wrapText="1"/>
    </xf>
    <xf numFmtId="1" fontId="3" fillId="0" borderId="22" xfId="1" applyNumberFormat="1" applyFont="1" applyBorder="1" applyAlignment="1">
      <alignment horizontal="justify" vertical="center"/>
    </xf>
    <xf numFmtId="10" fontId="45" fillId="0" borderId="38" xfId="3" applyNumberFormat="1" applyFont="1" applyFill="1" applyBorder="1" applyAlignment="1">
      <alignment horizontal="center" vertical="center"/>
    </xf>
    <xf numFmtId="172" fontId="45" fillId="0" borderId="38" xfId="11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 wrapText="1"/>
    </xf>
    <xf numFmtId="3" fontId="18" fillId="7" borderId="25" xfId="4" applyNumberFormat="1" applyFont="1" applyFill="1" applyBorder="1" applyAlignment="1">
      <alignment horizontal="center" vertical="center"/>
    </xf>
    <xf numFmtId="10" fontId="18" fillId="7" borderId="25" xfId="3" applyNumberFormat="1" applyFont="1" applyFill="1" applyBorder="1" applyAlignment="1">
      <alignment horizontal="center" vertical="center"/>
    </xf>
    <xf numFmtId="10" fontId="33" fillId="7" borderId="25" xfId="2" applyNumberFormat="1" applyFont="1" applyFill="1" applyBorder="1" applyAlignment="1">
      <alignment horizontal="center" vertical="center" wrapText="1"/>
    </xf>
    <xf numFmtId="172" fontId="33" fillId="7" borderId="21" xfId="2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justify" vertical="center"/>
    </xf>
    <xf numFmtId="0" fontId="3" fillId="0" borderId="27" xfId="1" applyFont="1" applyBorder="1" applyAlignment="1">
      <alignment horizontal="justify" vertical="center"/>
    </xf>
    <xf numFmtId="172" fontId="45" fillId="0" borderId="27" xfId="11" applyNumberFormat="1" applyFont="1" applyFill="1" applyBorder="1" applyAlignment="1">
      <alignment horizontal="center" vertical="center"/>
    </xf>
    <xf numFmtId="10" fontId="45" fillId="0" borderId="27" xfId="3" applyNumberFormat="1" applyFont="1" applyFill="1" applyBorder="1" applyAlignment="1">
      <alignment horizontal="center" vertical="center"/>
    </xf>
    <xf numFmtId="0" fontId="33" fillId="7" borderId="27" xfId="1" applyFont="1" applyFill="1" applyBorder="1" applyAlignment="1">
      <alignment horizontal="center" vertical="center" wrapText="1"/>
    </xf>
    <xf numFmtId="172" fontId="3" fillId="17" borderId="22" xfId="1" applyNumberFormat="1" applyFont="1" applyFill="1" applyBorder="1" applyAlignment="1">
      <alignment vertical="center"/>
    </xf>
    <xf numFmtId="0" fontId="49" fillId="0" borderId="33" xfId="0" applyFont="1" applyBorder="1" applyAlignment="1">
      <alignment horizontal="left" vertical="center" readingOrder="1"/>
    </xf>
    <xf numFmtId="10" fontId="36" fillId="0" borderId="21" xfId="3" applyNumberFormat="1" applyFont="1" applyFill="1" applyBorder="1" applyAlignment="1">
      <alignment horizontal="center" vertical="center"/>
    </xf>
    <xf numFmtId="172" fontId="3" fillId="0" borderId="22" xfId="11" applyNumberFormat="1" applyFont="1" applyFill="1" applyBorder="1" applyAlignment="1">
      <alignment horizontal="center" vertical="center"/>
    </xf>
    <xf numFmtId="10" fontId="3" fillId="2" borderId="22" xfId="11" applyNumberFormat="1" applyFont="1" applyFill="1" applyBorder="1" applyAlignment="1">
      <alignment horizontal="center" vertical="center"/>
    </xf>
    <xf numFmtId="0" fontId="3" fillId="0" borderId="39" xfId="1" applyFont="1" applyBorder="1" applyAlignment="1">
      <alignment horizontal="justify" vertical="center"/>
    </xf>
    <xf numFmtId="172" fontId="45" fillId="0" borderId="39" xfId="11" applyNumberFormat="1" applyFont="1" applyFill="1" applyBorder="1" applyAlignment="1">
      <alignment horizontal="center" vertical="center"/>
    </xf>
    <xf numFmtId="10" fontId="45" fillId="0" borderId="39" xfId="3" applyNumberFormat="1" applyFont="1" applyFill="1" applyBorder="1" applyAlignment="1">
      <alignment horizontal="center" vertical="center"/>
    </xf>
    <xf numFmtId="172" fontId="3" fillId="10" borderId="22" xfId="1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 wrapText="1"/>
    </xf>
    <xf numFmtId="172" fontId="36" fillId="17" borderId="25" xfId="11" applyNumberFormat="1" applyFont="1" applyFill="1" applyBorder="1" applyAlignment="1">
      <alignment horizontal="center" vertical="center"/>
    </xf>
    <xf numFmtId="172" fontId="36" fillId="17" borderId="22" xfId="11" applyNumberFormat="1" applyFont="1" applyFill="1" applyBorder="1" applyAlignment="1">
      <alignment horizontal="center" vertical="center"/>
    </xf>
    <xf numFmtId="1" fontId="3" fillId="0" borderId="22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10" borderId="22" xfId="1" applyNumberFormat="1" applyFont="1" applyFill="1" applyBorder="1" applyAlignment="1">
      <alignment horizontal="center" vertical="center"/>
    </xf>
    <xf numFmtId="10" fontId="33" fillId="7" borderId="34" xfId="2" applyNumberFormat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/>
    </xf>
    <xf numFmtId="172" fontId="3" fillId="10" borderId="22" xfId="1" applyNumberFormat="1" applyFont="1" applyFill="1" applyBorder="1" applyAlignment="1">
      <alignment vertical="center"/>
    </xf>
    <xf numFmtId="3" fontId="45" fillId="14" borderId="27" xfId="1" applyNumberFormat="1" applyFont="1" applyFill="1" applyBorder="1" applyAlignment="1">
      <alignment horizontal="center" vertical="center"/>
    </xf>
    <xf numFmtId="172" fontId="18" fillId="7" borderId="39" xfId="3" applyNumberFormat="1" applyFont="1" applyFill="1" applyBorder="1" applyAlignment="1">
      <alignment horizontal="center" vertical="center" wrapText="1"/>
    </xf>
    <xf numFmtId="172" fontId="3" fillId="10" borderId="25" xfId="1" applyNumberFormat="1" applyFont="1" applyFill="1" applyBorder="1" applyAlignment="1">
      <alignment vertical="center"/>
    </xf>
    <xf numFmtId="0" fontId="3" fillId="2" borderId="39" xfId="1" applyFont="1" applyFill="1" applyBorder="1"/>
    <xf numFmtId="0" fontId="3" fillId="2" borderId="41" xfId="1" applyFont="1" applyFill="1" applyBorder="1"/>
    <xf numFmtId="172" fontId="3" fillId="10" borderId="25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4" xfId="11" applyNumberFormat="1" applyFont="1" applyFill="1" applyBorder="1" applyAlignment="1">
      <alignment horizontal="center" vertical="center"/>
    </xf>
    <xf numFmtId="172" fontId="3" fillId="2" borderId="27" xfId="11" applyNumberFormat="1" applyFont="1" applyFill="1" applyBorder="1" applyAlignment="1">
      <alignment horizontal="center" vertical="center"/>
    </xf>
    <xf numFmtId="3" fontId="42" fillId="0" borderId="22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/>
    </xf>
    <xf numFmtId="0" fontId="42" fillId="0" borderId="22" xfId="11" applyNumberFormat="1" applyFont="1" applyFill="1" applyBorder="1" applyAlignment="1">
      <alignment horizontal="center" vertical="center" wrapText="1"/>
    </xf>
    <xf numFmtId="10" fontId="40" fillId="7" borderId="0" xfId="2" applyNumberFormat="1" applyFont="1" applyFill="1" applyBorder="1" applyAlignment="1">
      <alignment horizontal="center" vertical="center" wrapText="1"/>
    </xf>
    <xf numFmtId="10" fontId="33" fillId="7" borderId="32" xfId="2" applyNumberFormat="1" applyFont="1" applyFill="1" applyBorder="1" applyAlignment="1">
      <alignment horizontal="center" vertical="center" wrapText="1"/>
    </xf>
    <xf numFmtId="10" fontId="33" fillId="7" borderId="43" xfId="2" applyNumberFormat="1" applyFont="1" applyFill="1" applyBorder="1" applyAlignment="1">
      <alignment horizontal="center" vertical="center" wrapText="1"/>
    </xf>
    <xf numFmtId="172" fontId="33" fillId="7" borderId="43" xfId="2" applyNumberFormat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justify" vertical="center" wrapText="1"/>
    </xf>
    <xf numFmtId="1" fontId="3" fillId="0" borderId="45" xfId="1" applyNumberFormat="1" applyFont="1" applyBorder="1" applyAlignment="1">
      <alignment horizontal="justify" vertical="center"/>
    </xf>
    <xf numFmtId="172" fontId="18" fillId="12" borderId="22" xfId="3" applyNumberFormat="1" applyFont="1" applyFill="1" applyBorder="1" applyAlignment="1">
      <alignment horizontal="center" vertical="center" wrapText="1"/>
    </xf>
    <xf numFmtId="172" fontId="3" fillId="18" borderId="22" xfId="11" applyNumberFormat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justify" vertical="center" wrapText="1"/>
    </xf>
    <xf numFmtId="0" fontId="3" fillId="0" borderId="45" xfId="1" applyFont="1" applyBorder="1" applyAlignment="1">
      <alignment horizontal="justify" vertical="center" wrapText="1"/>
    </xf>
    <xf numFmtId="172" fontId="18" fillId="16" borderId="22" xfId="11" applyNumberFormat="1" applyFont="1" applyFill="1" applyBorder="1" applyAlignment="1">
      <alignment horizontal="center" vertical="center"/>
    </xf>
    <xf numFmtId="0" fontId="3" fillId="0" borderId="15" xfId="1" applyFont="1" applyBorder="1"/>
    <xf numFmtId="10" fontId="40" fillId="7" borderId="25" xfId="2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justify" vertical="center"/>
    </xf>
    <xf numFmtId="0" fontId="3" fillId="2" borderId="39" xfId="1" applyFont="1" applyFill="1" applyBorder="1" applyAlignment="1">
      <alignment horizontal="justify" vertical="center"/>
    </xf>
    <xf numFmtId="172" fontId="3" fillId="2" borderId="42" xfId="11" applyNumberFormat="1" applyFont="1" applyFill="1" applyBorder="1" applyAlignment="1">
      <alignment horizontal="center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10" borderId="22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8" borderId="27" xfId="0" applyNumberFormat="1" applyFont="1" applyFill="1" applyBorder="1" applyAlignment="1" applyProtection="1">
      <alignment horizontal="center" vertical="center" wrapText="1"/>
      <protection locked="0"/>
    </xf>
    <xf numFmtId="172" fontId="3" fillId="10" borderId="22" xfId="1" applyNumberFormat="1" applyFont="1" applyFill="1" applyBorder="1" applyAlignment="1">
      <alignment horizontal="center"/>
    </xf>
    <xf numFmtId="3" fontId="42" fillId="13" borderId="22" xfId="4" applyNumberFormat="1" applyFont="1" applyFill="1" applyBorder="1" applyAlignment="1">
      <alignment horizontal="center" vertical="center"/>
    </xf>
    <xf numFmtId="1" fontId="3" fillId="0" borderId="47" xfId="6" applyNumberFormat="1" applyFont="1" applyFill="1" applyBorder="1"/>
    <xf numFmtId="172" fontId="3" fillId="0" borderId="22" xfId="1" applyNumberFormat="1" applyFont="1" applyBorder="1"/>
    <xf numFmtId="172" fontId="41" fillId="8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22" xfId="6" applyNumberFormat="1" applyFont="1" applyFill="1" applyBorder="1"/>
    <xf numFmtId="172" fontId="3" fillId="17" borderId="34" xfId="11" applyNumberFormat="1" applyFont="1" applyFill="1" applyBorder="1" applyAlignment="1">
      <alignment horizontal="center" vertical="center"/>
    </xf>
    <xf numFmtId="172" fontId="3" fillId="17" borderId="27" xfId="11" applyNumberFormat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justify" vertical="center" wrapText="1"/>
    </xf>
    <xf numFmtId="0" fontId="3" fillId="2" borderId="39" xfId="1" applyFont="1" applyFill="1" applyBorder="1" applyAlignment="1">
      <alignment horizontal="justify" vertical="center" wrapText="1"/>
    </xf>
    <xf numFmtId="1" fontId="3" fillId="0" borderId="39" xfId="1" applyNumberFormat="1" applyFont="1" applyBorder="1" applyAlignment="1">
      <alignment horizontal="justify" vertical="center" wrapText="1"/>
    </xf>
    <xf numFmtId="172" fontId="3" fillId="17" borderId="39" xfId="11" applyNumberFormat="1" applyFont="1" applyFill="1" applyBorder="1" applyAlignment="1">
      <alignment horizontal="center" vertical="center"/>
    </xf>
    <xf numFmtId="176" fontId="3" fillId="2" borderId="0" xfId="1" applyNumberFormat="1" applyFont="1" applyFill="1"/>
    <xf numFmtId="3" fontId="46" fillId="14" borderId="22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172" fontId="3" fillId="17" borderId="42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1" fontId="31" fillId="6" borderId="0" xfId="6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center" vertical="center" textRotation="90" wrapText="1"/>
    </xf>
    <xf numFmtId="0" fontId="28" fillId="6" borderId="0" xfId="1" applyFont="1" applyFill="1" applyAlignment="1">
      <alignment horizontal="center" vertical="center" textRotation="90" wrapText="1"/>
    </xf>
    <xf numFmtId="0" fontId="18" fillId="6" borderId="0" xfId="1" applyFont="1" applyFill="1" applyAlignment="1">
      <alignment horizontal="center" vertical="center" wrapText="1"/>
    </xf>
    <xf numFmtId="41" fontId="18" fillId="6" borderId="0" xfId="6" applyFont="1" applyFill="1" applyBorder="1" applyAlignment="1">
      <alignment horizontal="center" vertical="center"/>
    </xf>
    <xf numFmtId="0" fontId="18" fillId="6" borderId="0" xfId="1" applyFont="1" applyFill="1" applyAlignment="1">
      <alignment horizontal="left" vertical="center" wrapText="1"/>
    </xf>
    <xf numFmtId="170" fontId="18" fillId="6" borderId="0" xfId="7" applyNumberFormat="1" applyFont="1" applyFill="1" applyBorder="1" applyAlignment="1">
      <alignment horizontal="center" vertical="center"/>
    </xf>
    <xf numFmtId="172" fontId="18" fillId="6" borderId="0" xfId="11" applyNumberFormat="1" applyFont="1" applyFill="1" applyBorder="1" applyAlignment="1">
      <alignment horizontal="center" vertical="center"/>
    </xf>
    <xf numFmtId="172" fontId="23" fillId="2" borderId="13" xfId="11" applyNumberFormat="1" applyFont="1" applyFill="1" applyBorder="1" applyAlignment="1">
      <alignment horizontal="center" vertical="center"/>
    </xf>
    <xf numFmtId="172" fontId="23" fillId="2" borderId="14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72" fontId="18" fillId="6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7" borderId="22" xfId="8" applyFont="1" applyFill="1" applyBorder="1" applyAlignment="1">
      <alignment horizontal="center" vertical="center" wrapText="1"/>
    </xf>
    <xf numFmtId="169" fontId="18" fillId="7" borderId="22" xfId="8" applyFont="1" applyFill="1" applyBorder="1" applyAlignment="1">
      <alignment horizontal="center" vertical="center" wrapText="1"/>
    </xf>
    <xf numFmtId="169" fontId="33" fillId="7" borderId="22" xfId="8" applyFont="1" applyFill="1" applyBorder="1" applyAlignment="1">
      <alignment horizontal="center" vertical="center" wrapText="1"/>
    </xf>
    <xf numFmtId="169" fontId="42" fillId="0" borderId="22" xfId="8" applyFont="1" applyBorder="1" applyAlignment="1">
      <alignment horizontal="center" vertical="center"/>
    </xf>
    <xf numFmtId="169" fontId="36" fillId="0" borderId="22" xfId="8" applyFont="1" applyBorder="1" applyAlignment="1">
      <alignment horizontal="center" vertical="center"/>
    </xf>
    <xf numFmtId="169" fontId="42" fillId="0" borderId="22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horizontal="center" vertical="center"/>
    </xf>
    <xf numFmtId="169" fontId="42" fillId="2" borderId="22" xfId="8" applyFont="1" applyFill="1" applyBorder="1" applyAlignment="1">
      <alignment horizontal="center" vertical="center"/>
    </xf>
    <xf numFmtId="169" fontId="33" fillId="7" borderId="22" xfId="8" applyFont="1" applyFill="1" applyBorder="1" applyAlignment="1">
      <alignment horizontal="center" vertical="center"/>
    </xf>
    <xf numFmtId="165" fontId="45" fillId="2" borderId="0" xfId="9" applyFont="1" applyFill="1"/>
    <xf numFmtId="169" fontId="45" fillId="2" borderId="0" xfId="8" applyFont="1" applyFill="1"/>
    <xf numFmtId="169" fontId="47" fillId="2" borderId="0" xfId="8" applyFont="1" applyFill="1"/>
    <xf numFmtId="173" fontId="42" fillId="0" borderId="22" xfId="10" applyNumberFormat="1" applyFont="1" applyFill="1" applyBorder="1" applyAlignment="1">
      <alignment horizontal="center" vertical="center"/>
    </xf>
    <xf numFmtId="173" fontId="42" fillId="2" borderId="22" xfId="10" applyNumberFormat="1" applyFont="1" applyFill="1" applyBorder="1" applyAlignment="1">
      <alignment horizontal="center" vertical="center"/>
    </xf>
    <xf numFmtId="173" fontId="42" fillId="0" borderId="22" xfId="10" applyNumberFormat="1" applyFont="1" applyBorder="1" applyAlignment="1">
      <alignment horizontal="center" vertical="center"/>
    </xf>
    <xf numFmtId="173" fontId="18" fillId="7" borderId="22" xfId="10" applyNumberFormat="1" applyFont="1" applyFill="1" applyBorder="1" applyAlignment="1">
      <alignment horizontal="center" vertical="center"/>
    </xf>
    <xf numFmtId="169" fontId="33" fillId="16" borderId="22" xfId="8" applyFont="1" applyFill="1" applyBorder="1" applyAlignment="1">
      <alignment horizontal="center" vertical="center"/>
    </xf>
    <xf numFmtId="169" fontId="45" fillId="0" borderId="22" xfId="8" applyFont="1" applyFill="1" applyBorder="1" applyAlignment="1">
      <alignment vertical="center"/>
    </xf>
    <xf numFmtId="169" fontId="45" fillId="0" borderId="22" xfId="8" applyFont="1" applyFill="1" applyBorder="1" applyAlignment="1">
      <alignment horizontal="center" vertical="center"/>
    </xf>
    <xf numFmtId="169" fontId="45" fillId="2" borderId="22" xfId="8" applyFont="1" applyFill="1" applyBorder="1" applyAlignment="1">
      <alignment horizontal="center" vertical="center"/>
    </xf>
    <xf numFmtId="169" fontId="45" fillId="0" borderId="22" xfId="8" applyFont="1" applyBorder="1" applyAlignment="1">
      <alignment horizontal="center" vertical="center"/>
    </xf>
    <xf numFmtId="169" fontId="45" fillId="0" borderId="38" xfId="8" applyFont="1" applyBorder="1" applyAlignment="1">
      <alignment horizontal="center" vertical="center"/>
    </xf>
    <xf numFmtId="169" fontId="45" fillId="0" borderId="38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vertical="center"/>
    </xf>
    <xf numFmtId="10" fontId="18" fillId="7" borderId="22" xfId="8" applyNumberFormat="1" applyFont="1" applyFill="1" applyBorder="1" applyAlignment="1">
      <alignment vertical="center"/>
    </xf>
    <xf numFmtId="169" fontId="33" fillId="7" borderId="22" xfId="8" applyFont="1" applyFill="1" applyBorder="1" applyAlignment="1">
      <alignment vertical="center"/>
    </xf>
    <xf numFmtId="169" fontId="40" fillId="7" borderId="27" xfId="8" applyFont="1" applyFill="1" applyBorder="1" applyAlignment="1">
      <alignment horizontal="center" vertical="center" wrapText="1"/>
    </xf>
    <xf numFmtId="169" fontId="3" fillId="0" borderId="38" xfId="8" applyFont="1" applyBorder="1" applyAlignment="1">
      <alignment horizontal="center" vertical="center"/>
    </xf>
    <xf numFmtId="169" fontId="45" fillId="0" borderId="27" xfId="8" applyFont="1" applyFill="1" applyBorder="1" applyAlignment="1">
      <alignment horizontal="center" vertical="center"/>
    </xf>
    <xf numFmtId="169" fontId="45" fillId="0" borderId="27" xfId="8" applyFont="1" applyBorder="1" applyAlignment="1">
      <alignment horizontal="center" vertical="center"/>
    </xf>
    <xf numFmtId="169" fontId="33" fillId="7" borderId="27" xfId="8" applyFont="1" applyFill="1" applyBorder="1" applyAlignment="1">
      <alignment horizontal="center" vertical="center" wrapText="1"/>
    </xf>
    <xf numFmtId="169" fontId="33" fillId="7" borderId="34" xfId="8" applyFont="1" applyFill="1" applyBorder="1" applyAlignment="1">
      <alignment horizontal="center" vertical="center" wrapText="1"/>
    </xf>
    <xf numFmtId="169" fontId="45" fillId="0" borderId="22" xfId="8" applyFont="1" applyBorder="1" applyAlignment="1">
      <alignment vertical="center"/>
    </xf>
    <xf numFmtId="169" fontId="45" fillId="0" borderId="40" xfId="8" applyFont="1" applyBorder="1" applyAlignment="1">
      <alignment horizontal="center" vertical="center"/>
    </xf>
    <xf numFmtId="169" fontId="18" fillId="7" borderId="25" xfId="8" applyFont="1" applyFill="1" applyBorder="1" applyAlignment="1">
      <alignment vertical="center"/>
    </xf>
    <xf numFmtId="169" fontId="18" fillId="7" borderId="21" xfId="8" applyFont="1" applyFill="1" applyBorder="1" applyAlignment="1">
      <alignment vertical="center"/>
    </xf>
    <xf numFmtId="169" fontId="45" fillId="0" borderId="39" xfId="8" applyFont="1" applyFill="1" applyBorder="1" applyAlignment="1">
      <alignment horizontal="center" vertical="center"/>
    </xf>
    <xf numFmtId="169" fontId="45" fillId="0" borderId="39" xfId="8" applyFont="1" applyBorder="1" applyAlignment="1">
      <alignment horizontal="center" vertical="center"/>
    </xf>
    <xf numFmtId="169" fontId="18" fillId="7" borderId="25" xfId="8" applyFont="1" applyFill="1" applyBorder="1" applyAlignment="1">
      <alignment horizontal="center" vertical="center"/>
    </xf>
    <xf numFmtId="169" fontId="18" fillId="7" borderId="21" xfId="8" applyFont="1" applyFill="1" applyBorder="1" applyAlignment="1">
      <alignment horizontal="center" vertical="center"/>
    </xf>
    <xf numFmtId="1" fontId="3" fillId="0" borderId="22" xfId="9" applyNumberFormat="1" applyFont="1" applyFill="1" applyBorder="1" applyAlignment="1">
      <alignment horizontal="justify" vertical="center"/>
    </xf>
    <xf numFmtId="169" fontId="3" fillId="0" borderId="27" xfId="8" applyFont="1" applyBorder="1" applyAlignment="1">
      <alignment horizontal="center" vertical="center"/>
    </xf>
    <xf numFmtId="169" fontId="45" fillId="0" borderId="34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40" fillId="7" borderId="34" xfId="8" applyFont="1" applyFill="1" applyBorder="1" applyAlignment="1">
      <alignment horizontal="center" vertical="center" wrapText="1"/>
    </xf>
    <xf numFmtId="169" fontId="45" fillId="0" borderId="38" xfId="8" applyFont="1" applyFill="1" applyBorder="1" applyAlignment="1">
      <alignment vertical="center"/>
    </xf>
    <xf numFmtId="169" fontId="45" fillId="0" borderId="38" xfId="8" applyFont="1" applyBorder="1" applyAlignment="1">
      <alignment vertical="center"/>
    </xf>
    <xf numFmtId="169" fontId="3" fillId="0" borderId="40" xfId="8" applyFont="1" applyBorder="1" applyAlignment="1">
      <alignment horizontal="center" vertical="center"/>
    </xf>
    <xf numFmtId="169" fontId="33" fillId="7" borderId="25" xfId="8" applyFont="1" applyFill="1" applyBorder="1" applyAlignment="1">
      <alignment horizontal="center" vertical="center"/>
    </xf>
    <xf numFmtId="169" fontId="3" fillId="0" borderId="42" xfId="8" applyFont="1" applyBorder="1" applyAlignment="1">
      <alignment horizontal="center" vertical="center"/>
    </xf>
    <xf numFmtId="169" fontId="3" fillId="0" borderId="25" xfId="8" applyFont="1" applyBorder="1" applyAlignment="1">
      <alignment horizontal="center" vertical="center"/>
    </xf>
    <xf numFmtId="169" fontId="45" fillId="2" borderId="27" xfId="8" applyFont="1" applyFill="1" applyBorder="1" applyAlignment="1">
      <alignment horizontal="center" vertical="center"/>
    </xf>
    <xf numFmtId="169" fontId="3" fillId="0" borderId="34" xfId="8" applyFont="1" applyBorder="1" applyAlignment="1">
      <alignment horizontal="center" vertical="center"/>
    </xf>
    <xf numFmtId="169" fontId="40" fillId="7" borderId="0" xfId="8" applyFont="1" applyFill="1" applyBorder="1" applyAlignment="1">
      <alignment horizontal="center" vertical="center" wrapText="1"/>
    </xf>
    <xf numFmtId="169" fontId="36" fillId="0" borderId="25" xfId="8" applyFont="1" applyBorder="1" applyAlignment="1">
      <alignment horizontal="center" vertical="center"/>
    </xf>
    <xf numFmtId="169" fontId="18" fillId="1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75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2" borderId="39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3" fillId="0" borderId="0" xfId="1" applyNumberFormat="1" applyFont="1" applyAlignment="1">
      <alignment horizontal="center" vertical="center"/>
    </xf>
    <xf numFmtId="1" fontId="43" fillId="0" borderId="0" xfId="1" applyNumberFormat="1" applyFont="1" applyAlignment="1">
      <alignment horizontal="center" vertical="center" wrapText="1"/>
    </xf>
    <xf numFmtId="9" fontId="45" fillId="0" borderId="0" xfId="11" applyFont="1" applyFill="1"/>
    <xf numFmtId="3" fontId="45" fillId="0" borderId="0" xfId="1" applyNumberFormat="1" applyFont="1"/>
    <xf numFmtId="169" fontId="45" fillId="0" borderId="0" xfId="1" applyNumberFormat="1" applyFont="1"/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8" fillId="0" borderId="0" xfId="1" applyNumberFormat="1" applyFont="1"/>
    <xf numFmtId="1" fontId="36" fillId="2" borderId="0" xfId="1" applyNumberFormat="1" applyFont="1" applyFill="1" applyAlignment="1">
      <alignment horizontal="center" vertical="center"/>
    </xf>
    <xf numFmtId="1" fontId="40" fillId="7" borderId="22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 wrapText="1"/>
    </xf>
    <xf numFmtId="1" fontId="40" fillId="7" borderId="27" xfId="1" applyNumberFormat="1" applyFont="1" applyFill="1" applyBorder="1" applyAlignment="1">
      <alignment horizontal="center" vertical="center" wrapText="1"/>
    </xf>
    <xf numFmtId="1" fontId="3" fillId="0" borderId="38" xfId="9" applyNumberFormat="1" applyFont="1" applyFill="1" applyBorder="1" applyAlignment="1">
      <alignment horizontal="justify" vertical="center"/>
    </xf>
    <xf numFmtId="1" fontId="33" fillId="7" borderId="27" xfId="1" applyNumberFormat="1" applyFont="1" applyFill="1" applyBorder="1" applyAlignment="1">
      <alignment horizontal="center" vertical="center" wrapText="1"/>
    </xf>
    <xf numFmtId="1" fontId="33" fillId="7" borderId="22" xfId="1" applyNumberFormat="1" applyFont="1" applyFill="1" applyBorder="1" applyAlignment="1">
      <alignment horizontal="center" vertical="center"/>
    </xf>
    <xf numFmtId="1" fontId="47" fillId="2" borderId="0" xfId="5" applyNumberFormat="1" applyFont="1" applyFill="1" applyAlignment="1">
      <alignment horizontal="right" vertical="center" wrapText="1" readingOrder="1"/>
    </xf>
    <xf numFmtId="1" fontId="43" fillId="0" borderId="22" xfId="1" applyNumberFormat="1" applyFont="1" applyBorder="1" applyAlignment="1">
      <alignment horizontal="center" vertical="center"/>
    </xf>
    <xf numFmtId="1" fontId="43" fillId="0" borderId="22" xfId="1" applyNumberFormat="1" applyFont="1" applyBorder="1" applyAlignment="1">
      <alignment horizontal="center" vertical="center" wrapText="1"/>
    </xf>
    <xf numFmtId="169" fontId="42" fillId="13" borderId="22" xfId="8" applyFont="1" applyFill="1" applyBorder="1" applyAlignment="1">
      <alignment horizontal="center" vertical="center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22" xfId="1" applyNumberFormat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0" xfId="1" applyFont="1" applyFill="1" applyAlignment="1">
      <alignment horizontal="left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5" borderId="11" xfId="1" applyFont="1" applyFill="1" applyBorder="1" applyAlignment="1">
      <alignment horizontal="center" vertical="center" textRotation="90" wrapText="1"/>
    </xf>
    <xf numFmtId="0" fontId="27" fillId="5" borderId="1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41" fontId="31" fillId="6" borderId="0" xfId="6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center" vertical="center" wrapText="1"/>
    </xf>
    <xf numFmtId="172" fontId="36" fillId="2" borderId="0" xfId="1" applyNumberFormat="1" applyFont="1" applyFill="1" applyAlignment="1">
      <alignment horizontal="center"/>
    </xf>
    <xf numFmtId="0" fontId="36" fillId="2" borderId="0" xfId="1" applyFont="1" applyFill="1" applyAlignment="1">
      <alignment horizontal="center" vertical="center"/>
    </xf>
    <xf numFmtId="0" fontId="33" fillId="7" borderId="15" xfId="1" applyFont="1" applyFill="1" applyBorder="1" applyAlignment="1">
      <alignment horizontal="center"/>
    </xf>
    <xf numFmtId="0" fontId="33" fillId="7" borderId="17" xfId="1" applyFont="1" applyFill="1" applyBorder="1" applyAlignment="1">
      <alignment horizontal="center"/>
    </xf>
    <xf numFmtId="0" fontId="35" fillId="7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9" fontId="23" fillId="2" borderId="0" xfId="11" applyFont="1" applyFill="1" applyAlignment="1">
      <alignment horizontal="center" vertical="center"/>
    </xf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2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54456</xdr:colOff>
      <xdr:row>1</xdr:row>
      <xdr:rowOff>7407</xdr:rowOff>
    </xdr:from>
    <xdr:to>
      <xdr:col>4</xdr:col>
      <xdr:colOff>2844591</xdr:colOff>
      <xdr:row>4</xdr:row>
      <xdr:rowOff>10582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48B5EC-AB11-03F1-18CD-AF2D8656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23" y="314324"/>
          <a:ext cx="4885635" cy="86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107373</xdr:colOff>
      <xdr:row>0</xdr:row>
      <xdr:rowOff>232833</xdr:rowOff>
    </xdr:from>
    <xdr:to>
      <xdr:col>4</xdr:col>
      <xdr:colOff>3003342</xdr:colOff>
      <xdr:row>5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6BA73-29E4-4E48-8B87-5BFC4DF8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040" y="232833"/>
          <a:ext cx="4885635" cy="9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EF7E8-EF4F-4844-AB59-F1D4129F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05AF50-B628-4DB0-B446-ACE336EC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B4ED39-BBF3-4EFC-B979-FE7D76B5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93D493-CD48-47CF-806D-E7475CD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0</xdr:row>
      <xdr:rowOff>243416</xdr:rowOff>
    </xdr:from>
    <xdr:to>
      <xdr:col>4</xdr:col>
      <xdr:colOff>2832469</xdr:colOff>
      <xdr:row>5</xdr:row>
      <xdr:rowOff>21166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826CF-C1D8-40F2-B32C-D33839FD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7" y="243416"/>
          <a:ext cx="4885635" cy="910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A99234D-8771-438D-87DB-A2F4C5912058}"/>
            </a:ext>
          </a:extLst>
        </xdr:cNvPr>
        <xdr:cNvSpPr txBox="1"/>
      </xdr:nvSpPr>
      <xdr:spPr>
        <a:xfrm>
          <a:off x="25292050" y="46257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E7B015-1995-4D22-8BB9-BA79C4F21641}"/>
            </a:ext>
          </a:extLst>
        </xdr:cNvPr>
        <xdr:cNvSpPr txBox="1"/>
      </xdr:nvSpPr>
      <xdr:spPr>
        <a:xfrm>
          <a:off x="25292050" y="44948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91E62E2-1630-4298-82FE-C4A514372719}"/>
            </a:ext>
          </a:extLst>
        </xdr:cNvPr>
        <xdr:cNvSpPr txBox="1"/>
      </xdr:nvSpPr>
      <xdr:spPr>
        <a:xfrm>
          <a:off x="25292050" y="462637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C663417-11F2-49F8-B987-EBC23C6DA057}"/>
            </a:ext>
          </a:extLst>
        </xdr:cNvPr>
        <xdr:cNvSpPr txBox="1"/>
      </xdr:nvSpPr>
      <xdr:spPr>
        <a:xfrm>
          <a:off x="25292050" y="449544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showWhiteSpace="0" zoomScale="55" zoomScaleNormal="55" zoomScalePageLayoutView="55" workbookViewId="0">
      <pane ySplit="8" topLeftCell="A34" activePane="bottomLeft" state="frozen"/>
      <selection pane="bottomLeft" activeCell="E11" sqref="E11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91" customWidth="1"/>
    <col min="6" max="6" width="23.453125" style="108" customWidth="1"/>
    <col min="7" max="7" width="25.6328125" style="108" customWidth="1"/>
    <col min="8" max="8" width="23.54296875" style="131" customWidth="1"/>
    <col min="9" max="9" width="25.453125" style="134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89"/>
      <c r="F1" s="85"/>
      <c r="G1" s="85"/>
      <c r="H1" s="129"/>
      <c r="I1" s="132"/>
      <c r="J1" s="86"/>
      <c r="K1" s="87"/>
    </row>
    <row r="2" spans="2:13">
      <c r="C2" s="495" t="s">
        <v>470</v>
      </c>
      <c r="D2" s="495"/>
      <c r="E2" s="495"/>
      <c r="F2" s="495"/>
      <c r="G2" s="495"/>
      <c r="H2" s="495"/>
      <c r="I2" s="495"/>
      <c r="J2" s="495"/>
      <c r="K2" s="495"/>
    </row>
    <row r="3" spans="2:13">
      <c r="C3" s="495"/>
      <c r="D3" s="495"/>
      <c r="E3" s="495"/>
      <c r="F3" s="495"/>
      <c r="G3" s="495"/>
      <c r="H3" s="495"/>
      <c r="I3" s="495"/>
      <c r="J3" s="495"/>
      <c r="K3" s="495"/>
    </row>
    <row r="4" spans="2:13">
      <c r="C4" s="495"/>
      <c r="D4" s="495"/>
      <c r="E4" s="495"/>
      <c r="F4" s="495"/>
      <c r="G4" s="495"/>
      <c r="H4" s="495"/>
      <c r="I4" s="495"/>
      <c r="J4" s="495"/>
      <c r="K4" s="495"/>
    </row>
    <row r="5" spans="2:13">
      <c r="C5" s="495"/>
      <c r="D5" s="495"/>
      <c r="E5" s="495"/>
      <c r="F5" s="495"/>
      <c r="G5" s="495"/>
      <c r="H5" s="495"/>
      <c r="I5" s="495"/>
      <c r="J5" s="495"/>
      <c r="K5" s="495"/>
    </row>
    <row r="6" spans="2:13">
      <c r="C6" s="82"/>
      <c r="D6" s="83"/>
      <c r="E6" s="389"/>
      <c r="F6" s="85"/>
      <c r="G6" s="85"/>
      <c r="H6" s="129"/>
      <c r="I6" s="132"/>
      <c r="J6" s="86"/>
      <c r="K6" s="87"/>
    </row>
    <row r="7" spans="2:13" s="89" customFormat="1">
      <c r="B7" s="90"/>
      <c r="C7" s="496" t="s">
        <v>16</v>
      </c>
      <c r="D7" s="496" t="s">
        <v>3</v>
      </c>
      <c r="E7" s="497" t="s">
        <v>12</v>
      </c>
      <c r="F7" s="498" t="s">
        <v>7</v>
      </c>
      <c r="G7" s="498"/>
      <c r="H7" s="498"/>
      <c r="I7" s="499" t="s">
        <v>11</v>
      </c>
      <c r="J7" s="499"/>
      <c r="K7" s="91" t="s">
        <v>17</v>
      </c>
      <c r="L7" s="92"/>
    </row>
    <row r="8" spans="2:13" s="89" customFormat="1" ht="60">
      <c r="B8" s="90"/>
      <c r="C8" s="496"/>
      <c r="D8" s="496"/>
      <c r="E8" s="497"/>
      <c r="F8" s="136" t="s">
        <v>103</v>
      </c>
      <c r="G8" s="136" t="s">
        <v>0</v>
      </c>
      <c r="H8" s="137" t="s">
        <v>4</v>
      </c>
      <c r="I8" s="135" t="s">
        <v>6</v>
      </c>
      <c r="J8" s="135" t="s">
        <v>5</v>
      </c>
      <c r="K8" s="93"/>
      <c r="L8" s="128">
        <v>100</v>
      </c>
    </row>
    <row r="9" spans="2:13" s="98" customFormat="1" ht="46">
      <c r="B9" s="94"/>
      <c r="C9" s="505" t="s">
        <v>8</v>
      </c>
      <c r="D9" s="508" t="s">
        <v>1</v>
      </c>
      <c r="E9" s="388" t="str">
        <f>Hoja1!V111</f>
        <v>DISTRIBUCIÓN DE RECURSOS A USUARIOS DE GAS COMBUSTIBLE POR RED DE ESTRATOS 1 Y 2.  NACIONAL</v>
      </c>
      <c r="F9" s="55">
        <f>Hoja1!W111</f>
        <v>989482</v>
      </c>
      <c r="G9" s="55">
        <f>Hoja1!AG111</f>
        <v>446537.20794300002</v>
      </c>
      <c r="H9" s="55">
        <f>Hoja1!AM111</f>
        <v>446537.20794300002</v>
      </c>
      <c r="I9" s="400">
        <f>G9/F9</f>
        <v>0.45128381106781124</v>
      </c>
      <c r="J9" s="401">
        <f>H9/F9</f>
        <v>0.45128381106781124</v>
      </c>
      <c r="K9" s="95"/>
      <c r="L9" s="96"/>
      <c r="M9" s="97"/>
    </row>
    <row r="10" spans="2:13" s="98" customFormat="1" ht="82" customHeight="1">
      <c r="B10" s="94"/>
      <c r="C10" s="506"/>
      <c r="D10" s="509"/>
      <c r="E10" s="388" t="str">
        <f>Hoja1!V112</f>
        <v>DISTRIBUCIÓN DE RECURSOS AL CONSUMO EN CILINDROS Y PROYECTOS DE INFRAESTRUCTURA DE GLP  NACIONAL</v>
      </c>
      <c r="F10" s="55">
        <f>Hoja1!W112</f>
        <v>80123.153693</v>
      </c>
      <c r="G10" s="55">
        <f>Hoja1!AG112</f>
        <v>27012.807943</v>
      </c>
      <c r="H10" s="55">
        <f>Hoja1!AM112</f>
        <v>15136.777461670001</v>
      </c>
      <c r="I10" s="400">
        <f t="shared" ref="I10:I48" si="0">G10/F10</f>
        <v>0.33714109714780222</v>
      </c>
      <c r="J10" s="401">
        <f t="shared" ref="J10:J48" si="1">H10/F10</f>
        <v>0.18891889252971869</v>
      </c>
      <c r="K10" s="95"/>
      <c r="L10" s="96"/>
      <c r="M10" s="97"/>
    </row>
    <row r="11" spans="2:13" s="98" customFormat="1" ht="69">
      <c r="B11" s="94"/>
      <c r="C11" s="506"/>
      <c r="D11" s="510"/>
      <c r="E11" s="388" t="str">
        <f>Hoja1!V113</f>
        <v>DISTRIBUCIÓN DE RECURSOS PARA EL TRANSPORTE DE COMBUSTIBLES LÍQUIDOS DERIVADOS DEL PETRÓLEO ENTRE YUMBO Y LA CIUDAD DE PASTO  NARIÑO</v>
      </c>
      <c r="F11" s="55">
        <f>Hoja1!W113</f>
        <v>75680</v>
      </c>
      <c r="G11" s="55">
        <f>Hoja1!AG113</f>
        <v>17568.54669354</v>
      </c>
      <c r="H11" s="55">
        <f>Hoja1!AM113</f>
        <v>16101.32432053</v>
      </c>
      <c r="I11" s="400">
        <f t="shared" si="0"/>
        <v>0.2321425303057611</v>
      </c>
      <c r="J11" s="401">
        <f t="shared" si="1"/>
        <v>0.21275534250171776</v>
      </c>
      <c r="K11" s="95"/>
      <c r="L11" s="96"/>
      <c r="M11" s="97"/>
    </row>
    <row r="12" spans="2:13" s="98" customFormat="1" ht="69">
      <c r="B12" s="94"/>
      <c r="C12" s="506"/>
      <c r="D12" s="65" t="s">
        <v>2</v>
      </c>
      <c r="E12" s="388" t="str">
        <f>Hoja1!V115</f>
        <v>APOYO A LA FINANCIACIÓN DE PROYECTOS DIRIGIDOS AL DESARROLLO DE INFRAESTRUCTURA, Y CONEXIONES PARA EL USO DEL GAS NATURAL A NIVEL  NACIONAL</v>
      </c>
      <c r="F12" s="55">
        <f>Hoja1!W115</f>
        <v>20000</v>
      </c>
      <c r="G12" s="55">
        <f>Hoja1!AG115</f>
        <v>1118.70172</v>
      </c>
      <c r="H12" s="55">
        <f>Hoja1!AM115</f>
        <v>307.52081800000002</v>
      </c>
      <c r="I12" s="400">
        <f t="shared" si="0"/>
        <v>5.5935086000000002E-2</v>
      </c>
      <c r="J12" s="401">
        <f t="shared" si="1"/>
        <v>1.53760409E-2</v>
      </c>
      <c r="K12" s="95"/>
      <c r="L12" s="96"/>
      <c r="M12" s="97"/>
    </row>
    <row r="13" spans="2:13" s="98" customFormat="1" ht="69">
      <c r="B13" s="94"/>
      <c r="C13" s="506"/>
      <c r="D13" s="509" t="s">
        <v>19</v>
      </c>
      <c r="E13" s="388" t="str">
        <f>Hoja1!V117</f>
        <v>FORTALECIMIENTO DEL CONTROL A LA COMERCIALIZACIÓN DE COMBUSTIBLES EN LOS DEPARTAMENTOS CONSIDERADOS COMO ZONAS DE FRONTERA.  NACIONAL</v>
      </c>
      <c r="F13" s="55">
        <f>Hoja1!W117</f>
        <v>7766.3731150000003</v>
      </c>
      <c r="G13" s="55">
        <f>Hoja1!AG117</f>
        <v>322.75365699999998</v>
      </c>
      <c r="H13" s="55">
        <f>Hoja1!AM117</f>
        <v>103.80096</v>
      </c>
      <c r="I13" s="400">
        <f t="shared" si="0"/>
        <v>4.1557835584364655E-2</v>
      </c>
      <c r="J13" s="401">
        <f t="shared" si="1"/>
        <v>1.3365435636812049E-2</v>
      </c>
      <c r="K13" s="95"/>
      <c r="L13" s="96"/>
      <c r="M13" s="97"/>
    </row>
    <row r="14" spans="2:13" s="98" customFormat="1" ht="69">
      <c r="B14" s="94"/>
      <c r="C14" s="506"/>
      <c r="D14" s="509"/>
      <c r="E14" s="388" t="str">
        <f>Hoja1!V116</f>
        <v>MEJORAMIENTO DE LA GESTIÓN DE LA INFORMACIÓN DE LA DISTRIBUCIÓN DE LOS COMBUSTIBLES LÍQUIDOS, GAS NATURAL Y GLP PARA USO VEHICULAR.  NACIONAL</v>
      </c>
      <c r="F14" s="55">
        <f>Hoja1!W116</f>
        <v>19440</v>
      </c>
      <c r="G14" s="55">
        <f>Hoja1!AG116</f>
        <v>16331.847404</v>
      </c>
      <c r="H14" s="55">
        <f>Hoja1!AM116</f>
        <v>4875.8990649999996</v>
      </c>
      <c r="I14" s="400">
        <f t="shared" si="0"/>
        <v>0.84011560720164613</v>
      </c>
      <c r="J14" s="401">
        <f t="shared" si="1"/>
        <v>0.25081785313786004</v>
      </c>
      <c r="K14" s="95"/>
      <c r="L14" s="96"/>
      <c r="M14" s="97"/>
    </row>
    <row r="15" spans="2:13" s="98" customFormat="1" ht="46">
      <c r="B15" s="94"/>
      <c r="C15" s="506"/>
      <c r="D15" s="509"/>
      <c r="E15" s="388" t="str">
        <f>Hoja1!V114</f>
        <v>SUSTITUCION DE LENA POR CILINDROS DE GLP EN HOGARES DE BAJOS RECURSOS NACIONAL</v>
      </c>
      <c r="F15" s="55">
        <f>Hoja1!W114</f>
        <v>10000</v>
      </c>
      <c r="G15" s="55">
        <f>Hoja1!AG114</f>
        <v>1042.7133369999999</v>
      </c>
      <c r="H15" s="55">
        <f>Hoja1!AM114</f>
        <v>61.794111000000001</v>
      </c>
      <c r="I15" s="400">
        <f t="shared" si="0"/>
        <v>0.1042713337</v>
      </c>
      <c r="J15" s="401">
        <f t="shared" si="1"/>
        <v>6.1794110999999997E-3</v>
      </c>
      <c r="K15" s="95"/>
      <c r="L15" s="96"/>
      <c r="M15" s="97"/>
    </row>
    <row r="16" spans="2:13" s="98" customFormat="1" ht="92">
      <c r="B16" s="94"/>
      <c r="C16" s="506"/>
      <c r="D16" s="509"/>
      <c r="E16" s="388" t="str">
        <f>Hoja1!V119</f>
        <v>FORTALECIMIENTO A LA GESTION DEL MONITOREO, SEGUIMIENTO Y CONTROL A LOS COMBUSTIBLES LIQUIDOS DERIVADOS DEL PETROLEO Y OTROS PRODUCTOS DE TIPO RESIDUAL DE HIDROCARBUROS NACIONAL</v>
      </c>
      <c r="F16" s="55">
        <f>Hoja1!W119</f>
        <v>6133.6695120000004</v>
      </c>
      <c r="G16" s="55">
        <f>Hoja1!AG119</f>
        <v>318.16823399999998</v>
      </c>
      <c r="H16" s="55">
        <f>Hoja1!AM119</f>
        <v>142.70678799999999</v>
      </c>
      <c r="I16" s="400">
        <f t="shared" si="0"/>
        <v>5.1872412326345756E-2</v>
      </c>
      <c r="J16" s="401">
        <f t="shared" si="1"/>
        <v>2.3266135829588853E-2</v>
      </c>
      <c r="K16" s="95"/>
      <c r="L16" s="96"/>
      <c r="M16" s="97"/>
    </row>
    <row r="17" spans="2:13" s="98" customFormat="1" ht="46">
      <c r="B17" s="94"/>
      <c r="C17" s="507"/>
      <c r="D17" s="511"/>
      <c r="E17" s="388" t="str">
        <f>Hoja1!V118</f>
        <v>DESARROLLO DE LA GESTIÓN DE LA INFORMACIÓN EN ASUNTOS DEL SUBSECTOR HIDROCARBUROS.  NACIONAL</v>
      </c>
      <c r="F17" s="55">
        <f>Hoja1!W118</f>
        <v>4310</v>
      </c>
      <c r="G17" s="55">
        <f>Hoja1!AG118</f>
        <v>457.05111900000003</v>
      </c>
      <c r="H17" s="55">
        <f>Hoja1!AM118</f>
        <v>119.10315799999999</v>
      </c>
      <c r="I17" s="400">
        <f t="shared" si="0"/>
        <v>0.10604434315545244</v>
      </c>
      <c r="J17" s="401">
        <f t="shared" si="1"/>
        <v>2.7634143387470996E-2</v>
      </c>
      <c r="K17" s="95"/>
      <c r="L17" s="96"/>
      <c r="M17" s="97"/>
    </row>
    <row r="18" spans="2:13" s="98" customFormat="1" ht="46">
      <c r="B18" s="94"/>
      <c r="C18" s="501" t="s">
        <v>9</v>
      </c>
      <c r="D18" s="508" t="s">
        <v>20</v>
      </c>
      <c r="E18" s="388" t="str">
        <f>Hoja1!V122</f>
        <v>DISTRIBUCIÓN DE RECURSOS PARA PAGOS POR MENORES TARIFAS SECTOR ELÉCTRICO  NACIONAL</v>
      </c>
      <c r="F18" s="55">
        <f>Hoja1!W122</f>
        <v>3125229.847358</v>
      </c>
      <c r="G18" s="55">
        <f>Hoja1!AG122</f>
        <v>2155227.2367810002</v>
      </c>
      <c r="H18" s="55">
        <f>Hoja1!AM122</f>
        <v>2154774.027057</v>
      </c>
      <c r="I18" s="400">
        <f t="shared" si="0"/>
        <v>0.68962199327610463</v>
      </c>
      <c r="J18" s="401">
        <f t="shared" si="1"/>
        <v>0.68947697683055154</v>
      </c>
      <c r="K18" s="95"/>
      <c r="L18" s="96"/>
      <c r="M18" s="97"/>
    </row>
    <row r="19" spans="2:13" s="98" customFormat="1" ht="46">
      <c r="B19" s="94"/>
      <c r="C19" s="501"/>
      <c r="D19" s="509"/>
      <c r="E19" s="388" t="str">
        <f>Hoja1!V123</f>
        <v>DISTRIBUCIÓN DE SUBSIDIOS PARA USUARIOS UBICADOS EN ZONAS ESPECIALES DEL SISTEMA INTERCONECTADO  NACIONAL</v>
      </c>
      <c r="F19" s="55">
        <f>Hoja1!W123</f>
        <v>200421.696329</v>
      </c>
      <c r="G19" s="55">
        <f>Hoja1!AG123</f>
        <v>82199.503326000005</v>
      </c>
      <c r="H19" s="55">
        <f>Hoja1!AM123</f>
        <v>82149.750197999994</v>
      </c>
      <c r="I19" s="400">
        <f t="shared" si="0"/>
        <v>0.41013275923513953</v>
      </c>
      <c r="J19" s="401">
        <f t="shared" si="1"/>
        <v>0.40988451700931616</v>
      </c>
      <c r="K19" s="95"/>
      <c r="L19" s="96"/>
      <c r="M19" s="97"/>
    </row>
    <row r="20" spans="2:13" s="98" customFormat="1" ht="69">
      <c r="B20" s="94"/>
      <c r="C20" s="501"/>
      <c r="D20" s="513" t="s">
        <v>2</v>
      </c>
      <c r="E20" s="388" t="str">
        <f>Hoja1!V126</f>
        <v>MEJORAMIENTO DE LA CALIDAD Y CONFIABILIDAD DEL SERVICIO DE ENERGÍA ELÉCTRICA EN LOS BARRIOS SUBNORMALES UBICADOS EN LOS MUNICIPIOS DEL SISTEMA INTERCONECTADO A NIVEL  NACIONAL</v>
      </c>
      <c r="F20" s="55">
        <f>Hoja1!W126</f>
        <v>114167.8</v>
      </c>
      <c r="G20" s="55">
        <f>Hoja1!AG126</f>
        <v>10508.588292</v>
      </c>
      <c r="H20" s="55">
        <f>Hoja1!AM126</f>
        <v>265.78408400000001</v>
      </c>
      <c r="I20" s="400">
        <f t="shared" si="0"/>
        <v>9.2045115102507014E-2</v>
      </c>
      <c r="J20" s="401">
        <f t="shared" si="1"/>
        <v>2.3280126620640845E-3</v>
      </c>
      <c r="K20" s="95"/>
      <c r="L20" s="96"/>
      <c r="M20" s="97"/>
    </row>
    <row r="21" spans="2:13" s="98" customFormat="1" ht="69">
      <c r="B21" s="94"/>
      <c r="C21" s="501"/>
      <c r="D21" s="509"/>
      <c r="E21" s="388" t="str">
        <f>Hoja1!V125</f>
        <v>AMPLIACION DE LA COBERTURA DEL SERVICIO DE ENERGIA ELECTRICA EN LAS ZONAS NO INTERCONECTADAS ZNI EN EL TERRITORIO   NACIONAL</v>
      </c>
      <c r="F21" s="55">
        <f>Hoja1!W125</f>
        <v>123857.5</v>
      </c>
      <c r="G21" s="55">
        <f>Hoja1!AG125</f>
        <v>1572.6910789999999</v>
      </c>
      <c r="H21" s="55">
        <f>Hoja1!AM125</f>
        <v>351.834765</v>
      </c>
      <c r="I21" s="400">
        <f t="shared" si="0"/>
        <v>1.2697584554831156E-2</v>
      </c>
      <c r="J21" s="401">
        <f t="shared" si="1"/>
        <v>2.8406415840784775E-3</v>
      </c>
      <c r="K21" s="95"/>
      <c r="L21" s="96"/>
      <c r="M21" s="97"/>
    </row>
    <row r="22" spans="2:13" s="98" customFormat="1" ht="46">
      <c r="B22" s="94"/>
      <c r="C22" s="501"/>
      <c r="D22" s="509"/>
      <c r="E22" s="388" t="str">
        <f>Hoja1!V124</f>
        <v>MEJORAMIENTO DEL SERVICIO DE ENERGIA ELECTRICA EN LAS ZONAS RURALES DEL TERRITORIO  NACIONAL</v>
      </c>
      <c r="F22" s="55">
        <f>Hoja1!W124</f>
        <v>144498.70000000001</v>
      </c>
      <c r="G22" s="55">
        <f>Hoja1!AG124</f>
        <v>1684.3234660000001</v>
      </c>
      <c r="H22" s="55">
        <f>Hoja1!AM124</f>
        <v>759.41122037000002</v>
      </c>
      <c r="I22" s="400">
        <f t="shared" si="0"/>
        <v>1.165632262435579E-2</v>
      </c>
      <c r="J22" s="401">
        <f t="shared" si="1"/>
        <v>5.2554882526278778E-3</v>
      </c>
      <c r="K22" s="95"/>
      <c r="L22" s="96"/>
      <c r="M22" s="97"/>
    </row>
    <row r="23" spans="2:13" s="98" customFormat="1" ht="92">
      <c r="B23" s="94"/>
      <c r="C23" s="501"/>
      <c r="D23" s="509" t="s">
        <v>19</v>
      </c>
      <c r="E23" s="388" t="str">
        <f>Hoja1!V127</f>
        <v>MEJORAMIENTO DE LA EFICIENCIA Y SEGURIDAD EN LOS PRODUCTOS, SISTEMAS E INSTALACIONES QUE ESTÁN BAJO EL ALCANCE DE LOS REGLAMENTOS TÉCNICOS DEL SECTOR DE ENERGÍA ELÉCTRICA EN EL TERRITORIO NACIONAL</v>
      </c>
      <c r="F23" s="55">
        <f>Hoja1!W127</f>
        <v>1800</v>
      </c>
      <c r="G23" s="55">
        <f>Hoja1!AG127</f>
        <v>908.59055000000001</v>
      </c>
      <c r="H23" s="55">
        <f>Hoja1!AM127</f>
        <v>208.20977134</v>
      </c>
      <c r="I23" s="400">
        <f t="shared" si="0"/>
        <v>0.50477252777777781</v>
      </c>
      <c r="J23" s="401">
        <f t="shared" si="1"/>
        <v>0.11567209518888889</v>
      </c>
      <c r="K23" s="95"/>
      <c r="L23" s="96"/>
      <c r="M23" s="97"/>
    </row>
    <row r="24" spans="2:13" s="98" customFormat="1" ht="46">
      <c r="B24" s="94"/>
      <c r="C24" s="501"/>
      <c r="D24" s="509"/>
      <c r="E24" s="388" t="str">
        <f>Hoja1!V128</f>
        <v>MEJORAMIENTO DEL CUBRIMIENTO DE LA DEMANDA NO ATENDIDA QUE PERCIBEN LOS USUARIOS DEL SIN Y LAS ZNI NACIONAL</v>
      </c>
      <c r="F24" s="55">
        <f>Hoja1!W128</f>
        <v>677.12209700000005</v>
      </c>
      <c r="G24" s="55">
        <f>Hoja1!AG128</f>
        <v>293.20891499999999</v>
      </c>
      <c r="H24" s="55">
        <f>Hoja1!AM128</f>
        <v>125.73762600000001</v>
      </c>
      <c r="I24" s="400">
        <f t="shared" si="0"/>
        <v>0.43302222198783147</v>
      </c>
      <c r="J24" s="401">
        <f t="shared" si="1"/>
        <v>0.18569417030854923</v>
      </c>
      <c r="K24" s="95"/>
      <c r="L24" s="96"/>
      <c r="M24" s="97"/>
    </row>
    <row r="25" spans="2:13" s="98" customFormat="1" ht="46">
      <c r="B25" s="94"/>
      <c r="C25" s="501"/>
      <c r="D25" s="509"/>
      <c r="E25" s="388" t="str">
        <f>Hoja1!V129</f>
        <v>MEJORAMIENTO EN LA DISMINUCIÓN DE LAS BRECHAS DE ACCESO A ENERGÍA ASEQUIBLE Y LIMPIA A NIVEL NACIONAL</v>
      </c>
      <c r="F25" s="55">
        <f>Hoja1!W129</f>
        <v>250</v>
      </c>
      <c r="G25" s="55">
        <f>Hoja1!AG129</f>
        <v>143.383646</v>
      </c>
      <c r="H25" s="55">
        <f>Hoja1!AM129</f>
        <v>55.450311999999997</v>
      </c>
      <c r="I25" s="400">
        <f t="shared" si="0"/>
        <v>0.57353458400000001</v>
      </c>
      <c r="J25" s="401">
        <f t="shared" si="1"/>
        <v>0.22180124799999998</v>
      </c>
      <c r="K25" s="95"/>
      <c r="L25" s="96"/>
      <c r="M25" s="97"/>
    </row>
    <row r="26" spans="2:13" s="98" customFormat="1" ht="69">
      <c r="B26" s="94"/>
      <c r="C26" s="501"/>
      <c r="D26" s="509"/>
      <c r="E26" s="388" t="str">
        <f>Hoja1!V97</f>
        <v>FORTALECIMIENTO DE LA POLÍTICA PUBLICA PARA PROMOVER LA TRANSFORMACIÓN ENERGÉTICA EN AGENTES Y USUARIOS DEL TERRITORIO NACIONAL</v>
      </c>
      <c r="F26" s="55">
        <f>Hoja1!W97</f>
        <v>2719.895</v>
      </c>
      <c r="G26" s="55">
        <f>Hoja1!AG97</f>
        <v>1323.305237</v>
      </c>
      <c r="H26" s="55">
        <f>Hoja1!AM97</f>
        <v>483.19763499999999</v>
      </c>
      <c r="I26" s="400">
        <f t="shared" si="0"/>
        <v>0.48652805972289376</v>
      </c>
      <c r="J26" s="401">
        <f t="shared" si="1"/>
        <v>0.17765304726836881</v>
      </c>
      <c r="K26" s="95"/>
      <c r="L26" s="96"/>
      <c r="M26" s="97"/>
    </row>
    <row r="27" spans="2:13" s="98" customFormat="1" ht="69">
      <c r="B27" s="94"/>
      <c r="C27" s="501"/>
      <c r="D27" s="511"/>
      <c r="E27" s="388" t="str">
        <f>Hoja1!V131</f>
        <v>FORTALECIMIENTO DE LA GESTION EFICIENTE DE LA ENERGIA Y DESARROLLO DE LAS FUENTES NO CONVENCIONALES DE ENERGIA EN EL TERRITORIO  NACIONAL</v>
      </c>
      <c r="F27" s="55">
        <f>Hoja1!W131</f>
        <v>58460</v>
      </c>
      <c r="G27" s="55">
        <f>Hoja1!AG131</f>
        <v>26345.167077999999</v>
      </c>
      <c r="H27" s="55">
        <f>Hoja1!AM131</f>
        <v>26124.917878</v>
      </c>
      <c r="I27" s="400">
        <f t="shared" si="0"/>
        <v>0.45065287509408142</v>
      </c>
      <c r="J27" s="401">
        <f t="shared" si="1"/>
        <v>0.44688535542251112</v>
      </c>
      <c r="K27" s="95"/>
      <c r="L27" s="96"/>
      <c r="M27" s="97"/>
    </row>
    <row r="28" spans="2:13" s="98" customFormat="1" ht="92">
      <c r="B28" s="94"/>
      <c r="C28" s="501"/>
      <c r="D28" s="25"/>
      <c r="E28" s="388" t="str">
        <f>Hoja1!V135</f>
        <v>FORTALECIMIENTO DE LA GESTION INSTITUCIONAL PARA LA IMPLEMENTACION DE ACCIONES TENDIENTES A PERMITIR EL ACCESO A LA LEGALIDAD DE LA PEQUENA MINERIA EN EL TERRITORIO  NACIONAL</v>
      </c>
      <c r="F28" s="55">
        <f>Hoja1!W135</f>
        <v>4398.921824</v>
      </c>
      <c r="G28" s="55">
        <f>Hoja1!AG135</f>
        <v>1526.5270190000001</v>
      </c>
      <c r="H28" s="55">
        <f>Hoja1!AM135</f>
        <v>314.69837632999997</v>
      </c>
      <c r="I28" s="400">
        <f t="shared" si="0"/>
        <v>0.34702299337793374</v>
      </c>
      <c r="J28" s="401">
        <f t="shared" si="1"/>
        <v>7.153988839106952E-2</v>
      </c>
      <c r="K28" s="95"/>
      <c r="L28" s="96"/>
      <c r="M28" s="97"/>
    </row>
    <row r="29" spans="2:13" s="98" customFormat="1" ht="46">
      <c r="B29" s="94"/>
      <c r="C29" s="512"/>
      <c r="D29" s="23"/>
      <c r="E29" s="388" t="str">
        <f>Hoja1!V136</f>
        <v>FORTALECIMIENTO DE POLÍTICAS ORIENTADAS A LA TRANSFORMACIÓN DEL SECTOR MINERO NACIONAL</v>
      </c>
      <c r="F29" s="55">
        <f>Hoja1!W136</f>
        <v>3667.2521769999998</v>
      </c>
      <c r="G29" s="55">
        <f>Hoja1!AG136</f>
        <v>1511.7424370000001</v>
      </c>
      <c r="H29" s="55">
        <f>Hoja1!AM136</f>
        <v>270.91005432999998</v>
      </c>
      <c r="I29" s="400">
        <f t="shared" si="0"/>
        <v>0.41222756550019501</v>
      </c>
      <c r="J29" s="401">
        <f t="shared" si="1"/>
        <v>7.3872763926373416E-2</v>
      </c>
      <c r="K29" s="95"/>
      <c r="L29" s="96"/>
      <c r="M29" s="97"/>
    </row>
    <row r="30" spans="2:13" s="98" customFormat="1" ht="46">
      <c r="B30" s="94"/>
      <c r="C30" s="500" t="s">
        <v>10</v>
      </c>
      <c r="D30" s="23"/>
      <c r="E30" s="388" t="str">
        <f>Hoja1!V137</f>
        <v>FORTALECIMIENTO DE LA POLITICA DE LA MINERIA DE SUBSISTENCIA EN EL TERRITORIO NACIONAL</v>
      </c>
      <c r="F30" s="55">
        <f>Hoja1!W137</f>
        <v>5670.907467</v>
      </c>
      <c r="G30" s="55">
        <f>Hoja1!AG137</f>
        <v>1496.2191170000001</v>
      </c>
      <c r="H30" s="55">
        <f>Hoja1!AM137</f>
        <v>242.68368133000001</v>
      </c>
      <c r="I30" s="400">
        <f t="shared" si="0"/>
        <v>0.26384121513298536</v>
      </c>
      <c r="J30" s="401">
        <f t="shared" si="1"/>
        <v>4.2794505595836065E-2</v>
      </c>
      <c r="K30" s="95"/>
      <c r="L30" s="96"/>
      <c r="M30" s="97"/>
    </row>
    <row r="31" spans="2:13" s="98" customFormat="1" ht="69">
      <c r="B31" s="94"/>
      <c r="C31" s="501"/>
      <c r="D31" s="23"/>
      <c r="E31" s="388" t="str">
        <f>Hoja1!V107</f>
        <v>FORTALECIMIENTO DE LA CONFIANZA EN LAS INSTITUCIONES DE LA INDUSTRIA MINERO ENERGETICA EN COLOMBIA (INICIATIVA EITI)  NACIONAL</v>
      </c>
      <c r="F31" s="55">
        <f>Hoja1!W107</f>
        <v>1720</v>
      </c>
      <c r="G31" s="55">
        <f>Hoja1!AG107</f>
        <v>152.51128399999999</v>
      </c>
      <c r="H31" s="55">
        <f>Hoja1!AM107</f>
        <v>68.639881000000003</v>
      </c>
      <c r="I31" s="400">
        <f t="shared" si="0"/>
        <v>8.8669351162790691E-2</v>
      </c>
      <c r="J31" s="401">
        <f t="shared" si="1"/>
        <v>3.9906907558139533E-2</v>
      </c>
      <c r="K31" s="95"/>
      <c r="L31" s="96"/>
      <c r="M31" s="97"/>
    </row>
    <row r="32" spans="2:13" s="98" customFormat="1" ht="46">
      <c r="B32" s="94"/>
      <c r="C32" s="501"/>
      <c r="D32" s="23"/>
      <c r="E32" s="388" t="str">
        <f>Hoja1!V147</f>
        <v>FORTALECIMIENTO DEL SECTOR MINERO ENERGÉTICO A NIVEL  NACIONAL</v>
      </c>
      <c r="F32" s="55">
        <f>Hoja1!W147</f>
        <v>24000</v>
      </c>
      <c r="G32" s="55">
        <f>Hoja1!AG147</f>
        <v>16555.967839000001</v>
      </c>
      <c r="H32" s="55">
        <f>Hoja1!AM147</f>
        <v>3239.6971179400002</v>
      </c>
      <c r="I32" s="400">
        <f t="shared" si="0"/>
        <v>0.68983199329166667</v>
      </c>
      <c r="J32" s="401">
        <f t="shared" si="1"/>
        <v>0.13498737991416668</v>
      </c>
      <c r="K32" s="95"/>
      <c r="L32" s="96"/>
      <c r="M32" s="97"/>
    </row>
    <row r="33" spans="2:13 16383:16383" s="98" customFormat="1" ht="69">
      <c r="B33" s="94"/>
      <c r="C33" s="501"/>
      <c r="D33" s="23"/>
      <c r="E33" s="388" t="str">
        <f>Hoja1!V143</f>
        <v>FORTALECIMIENTO DE LAS ACCIONES DE PREVENCION, MONITOREO Y CONTROL DE LA EXPLOTACION ILICITA DE MINERALES EN EL TERRITORIO  NACIONAL</v>
      </c>
      <c r="F33" s="55">
        <f>Hoja1!W143</f>
        <v>8363.4</v>
      </c>
      <c r="G33" s="55">
        <f>Hoja1!AG143</f>
        <v>559.472442</v>
      </c>
      <c r="H33" s="55">
        <f>Hoja1!AM143</f>
        <v>221.79157000000001</v>
      </c>
      <c r="I33" s="400">
        <f t="shared" si="0"/>
        <v>6.6895334672501611E-2</v>
      </c>
      <c r="J33" s="401">
        <f t="shared" si="1"/>
        <v>2.6519306741277473E-2</v>
      </c>
      <c r="K33" s="95"/>
      <c r="L33" s="96"/>
      <c r="M33" s="97"/>
    </row>
    <row r="34" spans="2:13 16383:16383" s="98" customFormat="1" ht="46">
      <c r="B34" s="94"/>
      <c r="C34" s="501"/>
      <c r="D34" s="14"/>
      <c r="E34" s="388" t="str">
        <f>Hoja1!V140</f>
        <v>FORTALECIMIENTO DE LA COMPETITIVIDAD INTERNACIONAL DE LOS PROYECTOS MINEROS A NIVEL  NACIONAL</v>
      </c>
      <c r="F34" s="55">
        <f>Hoja1!W140</f>
        <v>7366</v>
      </c>
      <c r="G34" s="55">
        <f>Hoja1!AG140</f>
        <v>1356.3953779999999</v>
      </c>
      <c r="H34" s="55">
        <f>Hoja1!AM140</f>
        <v>322.91789299999999</v>
      </c>
      <c r="I34" s="400">
        <f t="shared" si="0"/>
        <v>0.18414273391257127</v>
      </c>
      <c r="J34" s="401">
        <f t="shared" si="1"/>
        <v>4.3838975427640509E-2</v>
      </c>
      <c r="K34" s="95"/>
      <c r="L34" s="96"/>
      <c r="M34" s="97"/>
    </row>
    <row r="35" spans="2:13 16383:16383" s="98" customFormat="1" ht="92">
      <c r="B35" s="94"/>
      <c r="C35" s="501"/>
      <c r="D35" s="508"/>
      <c r="E35" s="388" t="str">
        <f>Hoja1!V104</f>
        <v>FORTALECIMIENTO DE LA COMPETITIVIDAD Y SOSTENIBILIDAD DEL SECTOR MINERO ENERGETICO MEDIANTE LA INCORPORACION DE PROCESOS DE REDUCCION DE RIESGO DE DESASTRES   NACIONAL (Riesgo de Desastres)</v>
      </c>
      <c r="F35" s="55">
        <f>Hoja1!W104</f>
        <v>1789.373658</v>
      </c>
      <c r="G35" s="55">
        <f>Hoja1!AG104</f>
        <v>682.15783899999997</v>
      </c>
      <c r="H35" s="55">
        <f>Hoja1!AM104</f>
        <v>208.71481499999999</v>
      </c>
      <c r="I35" s="400">
        <f t="shared" si="0"/>
        <v>0.38122716066048179</v>
      </c>
      <c r="J35" s="401">
        <f t="shared" si="1"/>
        <v>0.1166412694558623</v>
      </c>
      <c r="K35" s="95"/>
      <c r="L35" s="96"/>
      <c r="M35" s="97"/>
    </row>
    <row r="36" spans="2:13 16383:16383" s="98" customFormat="1" ht="92">
      <c r="B36" s="94"/>
      <c r="C36" s="501"/>
      <c r="D36" s="509"/>
      <c r="E36" s="388" t="str">
        <f>Hoja1!V102</f>
        <v>FORTALECIMIENTO PARA LA REDUCCIÓN DE EMISIONES DE GASES DE EFECTO INVERNADERO (GEI) QUE AFECTAN LAS ACTIVIDADES DEL SECTOR MINERO ENERGETICO EN EL ÁMBITO  NACIONAL (Cambio climatico)</v>
      </c>
      <c r="F36" s="55">
        <f>Hoja1!W102</f>
        <v>4440.3980929999998</v>
      </c>
      <c r="G36" s="55">
        <f>Hoja1!AG102</f>
        <v>723.00650800000005</v>
      </c>
      <c r="H36" s="55">
        <f>Hoja1!AM102</f>
        <v>326.94812200000001</v>
      </c>
      <c r="I36" s="400">
        <f t="shared" si="0"/>
        <v>0.16282470464523732</v>
      </c>
      <c r="J36" s="401">
        <f t="shared" si="1"/>
        <v>7.3630362672980287E-2</v>
      </c>
      <c r="K36" s="95"/>
      <c r="L36" s="96"/>
      <c r="M36" s="97"/>
    </row>
    <row r="37" spans="2:13 16383:16383" s="98" customFormat="1" ht="69">
      <c r="B37" s="94"/>
      <c r="C37" s="502" t="s">
        <v>14</v>
      </c>
      <c r="D37" s="509"/>
      <c r="E37" s="388" t="str">
        <f>Hoja1!V101</f>
        <v>FORTALECIMIENTO DEL RELACIONAMIENTO TERRITORIAL PARA LA CREACION DE VALOR COMPARTIDO EN EL SECTOR MINERO ENERGETICO NACIONAL</v>
      </c>
      <c r="F37" s="55">
        <f>Hoja1!W101</f>
        <v>5947.5959999999995</v>
      </c>
      <c r="G37" s="55">
        <f>Hoja1!AG101</f>
        <v>3760.0963569999999</v>
      </c>
      <c r="H37" s="55">
        <f>Hoja1!AM101</f>
        <v>1116.2015280000001</v>
      </c>
      <c r="I37" s="400">
        <f t="shared" si="0"/>
        <v>0.63220439939094719</v>
      </c>
      <c r="J37" s="401">
        <f t="shared" si="1"/>
        <v>0.18767272155001788</v>
      </c>
      <c r="K37" s="95"/>
      <c r="L37" s="96"/>
      <c r="M37" s="97"/>
    </row>
    <row r="38" spans="2:13 16383:16383" s="98" customFormat="1" ht="69">
      <c r="B38" s="94"/>
      <c r="C38" s="503"/>
      <c r="D38" s="509"/>
      <c r="E38" s="388" t="str">
        <f>Hoja1!V154</f>
        <v>FORTALECIMIENTO INSTITUCIONAL PARA LA IMPLEMENTACION DE MEJORES MEDIDAS DE SOSTENIBILIDAD AMBIENTAL EN LAS SEDES DEL MINISTERIO DE MINAS Y ENERGIA  BOGOTA</v>
      </c>
      <c r="F38" s="55">
        <f>Hoja1!W154</f>
        <v>939.2</v>
      </c>
      <c r="G38" s="55">
        <f>Hoja1!AG154</f>
        <v>99.358000000000004</v>
      </c>
      <c r="H38" s="55">
        <f>Hoja1!AM154</f>
        <v>14.498265999999999</v>
      </c>
      <c r="I38" s="400">
        <f t="shared" si="0"/>
        <v>0.10579003407155026</v>
      </c>
      <c r="J38" s="401">
        <f t="shared" si="1"/>
        <v>1.5436824957410561E-2</v>
      </c>
      <c r="K38" s="95"/>
      <c r="L38" s="96"/>
      <c r="M38" s="97"/>
    </row>
    <row r="39" spans="2:13 16383:16383" s="98" customFormat="1" ht="115">
      <c r="B39" s="94"/>
      <c r="C39" s="503"/>
      <c r="D39" s="511"/>
      <c r="E39" s="388" t="str">
        <f>Hoja1!V103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Hoja1!W103</f>
        <v>3000</v>
      </c>
      <c r="G39" s="55">
        <f>Hoja1!AG103</f>
        <v>1936.5773449999999</v>
      </c>
      <c r="H39" s="55">
        <f>Hoja1!AM103</f>
        <v>383.07928399999997</v>
      </c>
      <c r="I39" s="400">
        <f t="shared" si="0"/>
        <v>0.64552578166666663</v>
      </c>
      <c r="J39" s="401">
        <f t="shared" si="1"/>
        <v>0.12769309466666665</v>
      </c>
      <c r="K39" s="95"/>
      <c r="L39" s="96"/>
      <c r="M39" s="97"/>
    </row>
    <row r="40" spans="2:13 16383:16383" s="98" customFormat="1" ht="92">
      <c r="B40" s="94"/>
      <c r="C40" s="504"/>
      <c r="D40" s="17"/>
      <c r="E40" s="388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1356.9418949999999</v>
      </c>
      <c r="H40" s="55">
        <f>Hoja1!AM87</f>
        <v>385.72724266</v>
      </c>
      <c r="I40" s="400">
        <f t="shared" si="0"/>
        <v>0.50090140088593571</v>
      </c>
      <c r="J40" s="401">
        <f t="shared" si="1"/>
        <v>0.14238731733480989</v>
      </c>
      <c r="K40" s="95"/>
      <c r="L40" s="96"/>
      <c r="M40" s="97"/>
    </row>
    <row r="41" spans="2:13 16383:16383" s="98" customFormat="1" ht="46">
      <c r="B41" s="94"/>
      <c r="C41" s="501" t="s">
        <v>21</v>
      </c>
      <c r="D41" s="17"/>
      <c r="E41" s="388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1241.453894</v>
      </c>
      <c r="H41" s="55">
        <f>Hoja1!AM90</f>
        <v>387.87313399999999</v>
      </c>
      <c r="I41" s="400">
        <f t="shared" si="0"/>
        <v>0.65116019362051381</v>
      </c>
      <c r="J41" s="401">
        <f t="shared" si="1"/>
        <v>0.20344496582298005</v>
      </c>
      <c r="K41" s="95"/>
      <c r="L41" s="96"/>
      <c r="M41" s="97"/>
    </row>
    <row r="42" spans="2:13 16383:16383" s="98" customFormat="1" ht="46">
      <c r="B42" s="94"/>
      <c r="C42" s="501"/>
      <c r="D42" s="17"/>
      <c r="E42" s="388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1005.08838</v>
      </c>
      <c r="H42" s="55">
        <f>Hoja1!AM93</f>
        <v>348.97838400000001</v>
      </c>
      <c r="I42" s="400">
        <f t="shared" si="0"/>
        <v>0.81616072327770084</v>
      </c>
      <c r="J42" s="401">
        <f t="shared" si="1"/>
        <v>0.28338050261184317</v>
      </c>
      <c r="K42" s="95"/>
      <c r="L42" s="96"/>
      <c r="M42" s="97"/>
    </row>
    <row r="43" spans="2:13 16383:16383" s="98" customFormat="1" ht="69">
      <c r="B43" s="94"/>
      <c r="C43" s="501"/>
      <c r="D43" s="17"/>
      <c r="E43" s="388" t="str">
        <f>Hoja1!V94</f>
        <v>FORTALECIMIENTO DE LA SINERGIA INSTITUCIONAL DEL SECTOR MINERO ENERGÉTICO EN LOS ESCENARIOS ESTRATÉGICOS INTERNACIONALES DESDE EL NIVEL  NACIONAL</v>
      </c>
      <c r="F43" s="55">
        <f>Hoja1!W94</f>
        <v>678.57563500000003</v>
      </c>
      <c r="G43" s="55">
        <f>Hoja1!AG94</f>
        <v>429.76010400000001</v>
      </c>
      <c r="H43" s="55">
        <f>Hoja1!AM94</f>
        <v>103.275588</v>
      </c>
      <c r="I43" s="400">
        <f t="shared" si="0"/>
        <v>0.63332675361973467</v>
      </c>
      <c r="J43" s="401">
        <f t="shared" si="1"/>
        <v>0.15219465992173442</v>
      </c>
      <c r="K43" s="95"/>
      <c r="L43" s="96"/>
      <c r="M43" s="97"/>
    </row>
    <row r="44" spans="2:13 16383:16383" s="98" customFormat="1" ht="69">
      <c r="B44" s="94"/>
      <c r="C44" s="501"/>
      <c r="D44" s="14"/>
      <c r="E44" s="388" t="str">
        <f>Hoja1!V98</f>
        <v>FORTALECIMIENTO DE LA POLITICA PUBLICA PARA MEJORAR EL ACCESO A TECNOLOGIAS O APLICACIONES NUCLEARES AVANZADAS EN EL TERRITORIO  NACIONAL</v>
      </c>
      <c r="F44" s="55">
        <f>Hoja1!W98</f>
        <v>1200</v>
      </c>
      <c r="G44" s="55">
        <f>Hoja1!AG98</f>
        <v>486.95093500000002</v>
      </c>
      <c r="H44" s="55">
        <f>Hoja1!AM98</f>
        <v>126.620268</v>
      </c>
      <c r="I44" s="400">
        <f t="shared" si="0"/>
        <v>0.40579244583333335</v>
      </c>
      <c r="J44" s="401">
        <f t="shared" si="1"/>
        <v>0.10551689</v>
      </c>
      <c r="K44" s="95"/>
      <c r="L44" s="96"/>
      <c r="M44" s="97"/>
    </row>
    <row r="45" spans="2:13 16383:16383" s="98" customFormat="1" ht="46">
      <c r="B45" s="94"/>
      <c r="C45" s="501"/>
      <c r="D45" s="14"/>
      <c r="E45" s="388" t="str">
        <f>Hoja1!V153</f>
        <v>IMPLANTACIÓN MODELO GESTION DE DOCUMENTOS ELECTRONICOS DE ARCHIVO EN EL MINISTERIO DE MINAS Y ENERGIA  BOGOTÁ</v>
      </c>
      <c r="F45" s="55">
        <f>Hoja1!W153</f>
        <v>988.44637499999999</v>
      </c>
      <c r="G45" s="55">
        <f>Hoja1!AG153</f>
        <v>290.72533299999998</v>
      </c>
      <c r="H45" s="55">
        <f>Hoja1!AM153</f>
        <v>96.788666000000006</v>
      </c>
      <c r="I45" s="400">
        <f t="shared" si="0"/>
        <v>0.29412352592218266</v>
      </c>
      <c r="J45" s="401">
        <f t="shared" si="1"/>
        <v>9.7919996924466443E-2</v>
      </c>
      <c r="K45" s="95"/>
      <c r="L45" s="96"/>
      <c r="M45" s="97"/>
    </row>
    <row r="46" spans="2:13 16383:16383" s="98" customFormat="1" ht="69">
      <c r="B46" s="94"/>
      <c r="C46" s="501"/>
      <c r="D46" s="14"/>
      <c r="E46" s="388" t="str">
        <f>Hoja1!V151</f>
        <v>MEJORAMIENTO EN LA DISPONIBILIDAD Y APROVECHAMIENTO DE LA INFORMACION DEL ARCHIVO CENTRAL POR PARTE DE LA CIUDADANIA Y USUARIOS INTERNOS DEL MINISTERIO.  BOGOTA</v>
      </c>
      <c r="F46" s="55">
        <f>Hoja1!W151</f>
        <v>1562.356223</v>
      </c>
      <c r="G46" s="55">
        <f>Hoja1!AG151</f>
        <v>381.47500000000002</v>
      </c>
      <c r="H46" s="55">
        <f>Hoja1!AM151</f>
        <v>142.88610600000001</v>
      </c>
      <c r="I46" s="400">
        <f t="shared" si="0"/>
        <v>0.24416646753420973</v>
      </c>
      <c r="J46" s="401">
        <f t="shared" si="1"/>
        <v>9.145552332849767E-2</v>
      </c>
      <c r="K46" s="95"/>
      <c r="L46" s="96"/>
      <c r="M46" s="97"/>
    </row>
    <row r="47" spans="2:13 16383:16383" s="98" customFormat="1" ht="69">
      <c r="B47" s="94"/>
      <c r="C47" s="501"/>
      <c r="D47" s="14"/>
      <c r="E47" s="388" t="str">
        <f>Hoja1!V152</f>
        <v>FORTALECIMIENTO DE LA PARTICIPACIÓN, TRANSPARENCIA Y COLABORACIÓN DE LOS CIUDADANOS Y PARTES INTERESADAS EN LA GESTIÓN DEL SECTOR MINERO ENERGÉTICO   NACIONAL</v>
      </c>
      <c r="F47" s="55">
        <f>Hoja1!W152</f>
        <v>1306.2543430000001</v>
      </c>
      <c r="G47" s="55">
        <f>Hoja1!AG152</f>
        <v>704.14587100000006</v>
      </c>
      <c r="H47" s="55">
        <f>Hoja1!AM152</f>
        <v>178.00618700000001</v>
      </c>
      <c r="I47" s="400">
        <f t="shared" si="0"/>
        <v>0.53905724775071617</v>
      </c>
      <c r="J47" s="401">
        <f t="shared" si="1"/>
        <v>0.13627222596725178</v>
      </c>
      <c r="K47" s="95"/>
      <c r="L47" s="96"/>
      <c r="M47" s="97"/>
    </row>
    <row r="48" spans="2:13 16383:16383" s="98" customFormat="1" ht="92">
      <c r="B48" s="94"/>
      <c r="C48" s="501"/>
      <c r="D48" s="23"/>
      <c r="E48" s="388" t="str">
        <f>Hoja1!V150</f>
        <v>FORTALECIMIENTO DE LAS CAPACIDADES TECNOLÓGICAS DEL MINISTERIO DE MINAS Y ENERGÍA PARA FACILITAR EL USO, ACCESO Y APROVECHAMIENTO DE LA INFORMACIÓN MINERO ENERGÉTICA A NIVEL NACIONAL</v>
      </c>
      <c r="F48" s="55">
        <f>Hoja1!W150</f>
        <v>7220.771984</v>
      </c>
      <c r="G48" s="55">
        <f>Hoja1!AG150</f>
        <v>3182.6218096399998</v>
      </c>
      <c r="H48" s="55">
        <f>Hoja1!AM150</f>
        <v>325.89009589</v>
      </c>
      <c r="I48" s="400">
        <f t="shared" si="0"/>
        <v>0.44075921753133146</v>
      </c>
      <c r="J48" s="401">
        <f t="shared" si="1"/>
        <v>4.5132306713481174E-2</v>
      </c>
      <c r="K48" s="95"/>
      <c r="L48" s="96"/>
      <c r="M48" s="97"/>
      <c r="XFC48" s="98" t="s">
        <v>105</v>
      </c>
    </row>
    <row r="49" spans="2:13" s="89" customFormat="1" ht="23">
      <c r="B49" s="90"/>
      <c r="C49" s="393"/>
      <c r="D49" s="394"/>
      <c r="E49" s="397" t="s">
        <v>13</v>
      </c>
      <c r="F49" s="398">
        <f>SUM(F9:F48)</f>
        <v>5075124.2203640006</v>
      </c>
      <c r="G49" s="398">
        <f>SUM(G9:G48)</f>
        <v>2830354.991207181</v>
      </c>
      <c r="H49" s="398">
        <f>SUM(H9:H48)</f>
        <v>2757511.2814323893</v>
      </c>
      <c r="I49" s="399">
        <f>G49/F49</f>
        <v>0.55769176641043494</v>
      </c>
      <c r="J49" s="399">
        <f>H49/F49</f>
        <v>0.54333867738012009</v>
      </c>
      <c r="K49" s="100"/>
      <c r="L49" s="96"/>
      <c r="M49" s="101"/>
    </row>
    <row r="50" spans="2:13" ht="23">
      <c r="B50" s="90"/>
      <c r="E50" s="390"/>
      <c r="F50" s="105"/>
      <c r="G50" s="105"/>
      <c r="H50" s="130"/>
      <c r="I50" s="133"/>
      <c r="J50" s="106"/>
      <c r="K50" s="100"/>
      <c r="L50" s="96"/>
      <c r="M50" s="104"/>
    </row>
  </sheetData>
  <mergeCells count="17"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  <mergeCell ref="C2:K5"/>
    <mergeCell ref="C7:C8"/>
    <mergeCell ref="D7:D8"/>
    <mergeCell ref="E7:E8"/>
    <mergeCell ref="F7:H7"/>
    <mergeCell ref="I7:J7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E10" sqref="E10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95" t="s">
        <v>471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6"/>
      <c r="D7" s="496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496"/>
      <c r="D8" s="496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68.25" customHeight="1">
      <c r="B9" s="90"/>
      <c r="C9" s="112"/>
      <c r="D9" s="99"/>
      <c r="E9" s="113" t="str">
        <f>Hoja1!V176</f>
        <v>IDENTIFICACION DE OPORTUNIDADES EXPLORATORIAS DE HIDROCARBUROS  NACIONAL</v>
      </c>
      <c r="F9" s="123">
        <f>Hoja1!AD176</f>
        <v>312157.8</v>
      </c>
      <c r="G9" s="123">
        <f>Hoja1!AE176</f>
        <v>0</v>
      </c>
      <c r="H9" s="123">
        <f>Hoja1!AG176</f>
        <v>1948.0968009999999</v>
      </c>
      <c r="I9" s="123">
        <f>Hoja1!AM176</f>
        <v>410.09718416999999</v>
      </c>
      <c r="J9" s="402">
        <f>H9/F9</f>
        <v>6.2407436271014211E-3</v>
      </c>
      <c r="K9" s="403">
        <f>I9/F9</f>
        <v>1.3137495977034693E-3</v>
      </c>
      <c r="L9" s="100"/>
      <c r="M9" s="96"/>
      <c r="N9" s="97"/>
    </row>
    <row r="10" spans="2:14" ht="68.25" customHeight="1">
      <c r="B10" s="90"/>
      <c r="C10" s="112"/>
      <c r="D10" s="99"/>
      <c r="E10" s="113" t="str">
        <f>Hoja1!V177</f>
        <v>APOYO PARA LA VIABILIZACION DE LAS ACTIVIDADES DE EXPLORACION Y PRODUCCION DE HIDROCARBUROS A TRAVES DE LA ARTICULACION INSTITUCIONAL DE LA GESTION SOCIO AMBIENTAL  NACIONAL</v>
      </c>
      <c r="F10" s="123">
        <f>Hoja1!AD177</f>
        <v>40000</v>
      </c>
      <c r="G10" s="123">
        <f>Hoja1!AE177</f>
        <v>0</v>
      </c>
      <c r="H10" s="123">
        <f>Hoja1!AG177</f>
        <v>40000</v>
      </c>
      <c r="I10" s="123">
        <f>Hoja1!AM177</f>
        <v>12200</v>
      </c>
      <c r="J10" s="402">
        <f t="shared" ref="J10:J12" si="0">H10/F10</f>
        <v>1</v>
      </c>
      <c r="K10" s="403">
        <f t="shared" ref="K10:K12" si="1">I10/F10</f>
        <v>0.30499999999999999</v>
      </c>
      <c r="L10" s="100"/>
      <c r="M10" s="96"/>
      <c r="N10" s="97"/>
    </row>
    <row r="11" spans="2:14" ht="68.25" customHeight="1">
      <c r="B11" s="90"/>
      <c r="C11" s="112"/>
      <c r="D11" s="99"/>
      <c r="E11" s="113" t="str">
        <f>Hoja1!V178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3">
        <f>Hoja1!AD178</f>
        <v>12500</v>
      </c>
      <c r="G11" s="123">
        <f>Hoja1!AE178</f>
        <v>0</v>
      </c>
      <c r="H11" s="123">
        <f>Hoja1!AG178</f>
        <v>2118.3926689999998</v>
      </c>
      <c r="I11" s="123">
        <f>Hoja1!AM178</f>
        <v>636.95199566999997</v>
      </c>
      <c r="J11" s="402">
        <f t="shared" si="0"/>
        <v>0.16947141351999997</v>
      </c>
      <c r="K11" s="403">
        <f t="shared" si="1"/>
        <v>5.0956159653599994E-2</v>
      </c>
      <c r="L11" s="100"/>
      <c r="M11" s="96"/>
      <c r="N11" s="97"/>
    </row>
    <row r="12" spans="2:14" ht="68.25" customHeight="1">
      <c r="B12" s="90"/>
      <c r="C12" s="112"/>
      <c r="D12" s="99"/>
      <c r="E12" s="113" t="str">
        <f>Hoja1!V179</f>
        <v>FORTALECIMIENTO EN LA IMPLEMENTACIÓN DEL MODELO DE PROMOCIÓN PARA INCREMENTAR LA INVERSIÓN  NACIONAL</v>
      </c>
      <c r="F12" s="123">
        <f>Hoja1!AD179</f>
        <v>10216</v>
      </c>
      <c r="G12" s="123">
        <f>Hoja1!AE179</f>
        <v>0</v>
      </c>
      <c r="H12" s="123">
        <f>Hoja1!AG179</f>
        <v>3087.675146</v>
      </c>
      <c r="I12" s="123">
        <f>Hoja1!AM179</f>
        <v>2168.4004793899999</v>
      </c>
      <c r="J12" s="402">
        <f t="shared" si="0"/>
        <v>0.30223914898198906</v>
      </c>
      <c r="K12" s="403">
        <f t="shared" si="1"/>
        <v>0.21225533275156616</v>
      </c>
      <c r="L12" s="100"/>
      <c r="M12" s="96"/>
      <c r="N12" s="97"/>
    </row>
    <row r="13" spans="2:14" s="89" customFormat="1" ht="23">
      <c r="B13" s="90"/>
      <c r="C13" s="393"/>
      <c r="D13" s="394"/>
      <c r="E13" s="395" t="s">
        <v>22</v>
      </c>
      <c r="F13" s="396">
        <f>SUM(F9:F12)</f>
        <v>374873.8</v>
      </c>
      <c r="G13" s="396">
        <f>SUM(G9:G12)</f>
        <v>0</v>
      </c>
      <c r="H13" s="396">
        <f>SUM(H9:H12)</f>
        <v>47154.164616000002</v>
      </c>
      <c r="I13" s="396">
        <f>SUM(I9:I12)</f>
        <v>15415.44965923</v>
      </c>
      <c r="J13" s="399">
        <f>H13/F13</f>
        <v>0.12578677041713773</v>
      </c>
      <c r="K13" s="399">
        <f>I13/F13</f>
        <v>4.1121704582262088E-2</v>
      </c>
      <c r="L13" s="100"/>
      <c r="M13" s="96"/>
      <c r="N13" s="101"/>
    </row>
    <row r="14" spans="2:14" ht="23">
      <c r="B14" s="89"/>
      <c r="E14" s="104"/>
      <c r="F14" s="115"/>
      <c r="G14" s="115"/>
      <c r="H14" s="115"/>
      <c r="I14" s="115"/>
      <c r="J14" s="106"/>
      <c r="K14" s="106"/>
      <c r="L14" s="116"/>
      <c r="M14" s="96"/>
      <c r="N14" s="104"/>
    </row>
    <row r="15" spans="2:14" ht="23" hidden="1">
      <c r="B15" s="89"/>
      <c r="E15" s="104"/>
      <c r="F15" s="115"/>
      <c r="G15" s="115"/>
      <c r="H15" s="115"/>
      <c r="I15" s="115"/>
      <c r="J15" s="106"/>
      <c r="K15" s="106"/>
      <c r="L15" s="116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tabSelected="1" showWhiteSpace="0" zoomScale="55" zoomScaleNormal="55" zoomScaleSheetLayoutView="55" zoomScalePageLayoutView="55" workbookViewId="0">
      <selection activeCell="E7" sqref="E7:E8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7" width="23.6328125" style="117" customWidth="1"/>
    <col min="8" max="8" width="23.6328125" style="119" customWidth="1"/>
    <col min="9" max="9" width="23.54296875" style="119" customWidth="1"/>
    <col min="10" max="11" width="15.90625" style="120" customWidth="1"/>
    <col min="12" max="12" width="2.453125" style="121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95" t="s">
        <v>472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6"/>
      <c r="D7" s="496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496"/>
      <c r="D8" s="496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Hoja1!V196</f>
        <v>MEJORAMIENTO DE LOS ESTÁNDARES DE LA ACTIVIDAD MINERA A NIVEL  NACIONAL</v>
      </c>
      <c r="F9" s="114">
        <f>Hoja1!AD196</f>
        <v>10435.630507</v>
      </c>
      <c r="G9" s="114">
        <f>Hoja1!AE196</f>
        <v>0</v>
      </c>
      <c r="H9" s="114">
        <f>Hoja1!AG196</f>
        <v>4935.828544</v>
      </c>
      <c r="I9" s="114">
        <f>Hoja1!AM196</f>
        <v>2524.4134675199998</v>
      </c>
      <c r="J9" s="533">
        <f>H9/F9</f>
        <v>0.47297846935929272</v>
      </c>
      <c r="K9" s="533">
        <f>I9/F9</f>
        <v>0.24190330098662238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Hoja1!V197</f>
        <v>FORTALECIMIENTO DE LA FORMALIZACION Y TITULACION DE PEQUENOS Y MEDIANOS MINEROS A NIVEL  NACIONAL</v>
      </c>
      <c r="F10" s="114">
        <f>Hoja1!AD197</f>
        <v>8307.4167369999996</v>
      </c>
      <c r="G10" s="114">
        <f>Hoja1!AE197</f>
        <v>0</v>
      </c>
      <c r="H10" s="114">
        <f>Hoja1!AG197</f>
        <v>4480.2911180000001</v>
      </c>
      <c r="I10" s="114">
        <f>Hoja1!AM197</f>
        <v>2760.4205928599999</v>
      </c>
      <c r="J10" s="533">
        <f t="shared" ref="J10:J16" si="0">H10/F10</f>
        <v>0.53931219052072465</v>
      </c>
      <c r="K10" s="533">
        <f t="shared" ref="K10:K16" si="1">I10/F10</f>
        <v>0.332283871178088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Hoja1!V198</f>
        <v>CONSOLIDACIÓN DEL SISTEMA INTEGRAL DE GESTIÓN MINERA A NIVEL NACIONAL</v>
      </c>
      <c r="F11" s="114">
        <f>Hoja1!AD198</f>
        <v>7339.8400519999996</v>
      </c>
      <c r="G11" s="114">
        <f>Hoja1!AE198</f>
        <v>0</v>
      </c>
      <c r="H11" s="114">
        <f>Hoja1!AG198</f>
        <v>2209.9766559999998</v>
      </c>
      <c r="I11" s="114">
        <f>Hoja1!AM198</f>
        <v>1754.58953</v>
      </c>
      <c r="J11" s="533">
        <f t="shared" si="0"/>
        <v>0.30109329908324273</v>
      </c>
      <c r="K11" s="533">
        <f t="shared" si="1"/>
        <v>0.23905010430328108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Hoja1!V199</f>
        <v>CONSTRUCCION DE CONOCIMIENTO PARA LA GESTION DE RIESGOS MINEROS Y AUMENTO DE LA CAPACIDAD DE RESPUESTA SEGURA EN LA ATENCION DE EMERGENCIAS MINERAS EN EL TERRITORIO  NACIONAL</v>
      </c>
      <c r="F12" s="114">
        <f>Hoja1!AD199</f>
        <v>5237.6412950000004</v>
      </c>
      <c r="G12" s="114">
        <f>Hoja1!AE199</f>
        <v>0</v>
      </c>
      <c r="H12" s="114">
        <f>Hoja1!AG199</f>
        <v>1225.4045966800002</v>
      </c>
      <c r="I12" s="114">
        <f>Hoja1!AM199</f>
        <v>245.45135737999999</v>
      </c>
      <c r="J12" s="533">
        <f t="shared" si="0"/>
        <v>0.2339611530575425</v>
      </c>
      <c r="K12" s="533">
        <f t="shared" si="1"/>
        <v>4.6862956730983993E-2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Hoja1!V200</f>
        <v>FORTALECIMIENTO DE LOS SERVICIOS DE LA ANM SOPORTADOS EN LAS TECNOLOGÍAS DE LA INFORMACIÓN Y LAS COMUNICACIONES  BOGOTÁ</v>
      </c>
      <c r="F13" s="114">
        <f>Hoja1!AD200</f>
        <v>5067.1581239999996</v>
      </c>
      <c r="G13" s="114">
        <f>Hoja1!AE200</f>
        <v>0</v>
      </c>
      <c r="H13" s="114">
        <f>Hoja1!AG200</f>
        <v>485.49639400000001</v>
      </c>
      <c r="I13" s="114">
        <f>Hoja1!AM200</f>
        <v>351.26423408999995</v>
      </c>
      <c r="J13" s="533">
        <f t="shared" si="0"/>
        <v>9.5812363087803262E-2</v>
      </c>
      <c r="K13" s="533">
        <f t="shared" si="1"/>
        <v>6.9321743173215405E-2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Hoja1!V201</f>
        <v>FORTALECIMIENTO DEL DESEMPEÑO INSTITUCIONAL DE LA ANM A NIVEL NACIONAL</v>
      </c>
      <c r="F14" s="114">
        <f>Hoja1!AD201</f>
        <v>3908.525744</v>
      </c>
      <c r="G14" s="114">
        <f>Hoja1!AE201</f>
        <v>0</v>
      </c>
      <c r="H14" s="114">
        <f>Hoja1!AG201</f>
        <v>1722.456621</v>
      </c>
      <c r="I14" s="114">
        <f>Hoja1!AM201</f>
        <v>1043.795155</v>
      </c>
      <c r="J14" s="533">
        <f t="shared" si="0"/>
        <v>0.44069215193072553</v>
      </c>
      <c r="K14" s="533">
        <f t="shared" si="1"/>
        <v>0.2670559754153688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Hoja1!V202</f>
        <v>FORTALECIMIENTO DE LOS MECANISMOS DE PROMOCIÓN DEL SECTOR MINERO  NACIONAL</v>
      </c>
      <c r="F15" s="114">
        <f>Hoja1!AD202</f>
        <v>3102.9056770000002</v>
      </c>
      <c r="G15" s="114">
        <f>Hoja1!AE202</f>
        <v>0</v>
      </c>
      <c r="H15" s="114">
        <f>Hoja1!AG202</f>
        <v>2030.05576118</v>
      </c>
      <c r="I15" s="114">
        <f>Hoja1!AM202</f>
        <v>741.59458429999995</v>
      </c>
      <c r="J15" s="533">
        <f t="shared" si="0"/>
        <v>0.65424346483607265</v>
      </c>
      <c r="K15" s="533">
        <f t="shared" si="1"/>
        <v>0.23900004108955061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Hoja1!V203</f>
        <v>FORTALECIMIENTO DE LA INFRAESTRUCTURA FÍSICA DE LA AGENCIA NACIONAL DE MINERÍA A NIVEL  NACIONAL</v>
      </c>
      <c r="F16" s="114">
        <f>Hoja1!AD203</f>
        <v>2388.6818640000001</v>
      </c>
      <c r="G16" s="114">
        <f>Hoja1!AE203</f>
        <v>0</v>
      </c>
      <c r="H16" s="114">
        <f>Hoja1!AG203</f>
        <v>48</v>
      </c>
      <c r="I16" s="114">
        <f>Hoja1!AM203</f>
        <v>0</v>
      </c>
      <c r="J16" s="533">
        <f t="shared" si="0"/>
        <v>2.0094764699900614E-2</v>
      </c>
      <c r="K16" s="533">
        <f t="shared" si="1"/>
        <v>0</v>
      </c>
      <c r="L16" s="100"/>
      <c r="M16" s="96"/>
      <c r="N16" s="97"/>
    </row>
    <row r="17" spans="2:14" s="89" customFormat="1" ht="23">
      <c r="B17" s="90"/>
      <c r="C17" s="393"/>
      <c r="D17" s="394"/>
      <c r="E17" s="395" t="s">
        <v>78</v>
      </c>
      <c r="F17" s="396">
        <f>SUM(F9:F16)</f>
        <v>45787.8</v>
      </c>
      <c r="G17" s="396">
        <f t="shared" ref="G17:I17" si="2">SUM(G9:G16)</f>
        <v>0</v>
      </c>
      <c r="H17" s="396">
        <f t="shared" si="2"/>
        <v>17137.509690859999</v>
      </c>
      <c r="I17" s="396">
        <f t="shared" si="2"/>
        <v>9421.5289211499985</v>
      </c>
      <c r="J17" s="399">
        <f>H17/F17</f>
        <v>0.37428113363952836</v>
      </c>
      <c r="K17" s="399">
        <f>I17/F17</f>
        <v>0.20576504923036262</v>
      </c>
      <c r="L17" s="100"/>
      <c r="M17" s="96"/>
      <c r="N17" s="101"/>
    </row>
    <row r="18" spans="2:14" ht="23">
      <c r="B18" s="89"/>
      <c r="E18" s="124"/>
      <c r="F18" s="125"/>
      <c r="G18" s="125"/>
      <c r="H18" s="125"/>
      <c r="I18" s="125"/>
      <c r="J18" s="126"/>
      <c r="K18" s="126"/>
      <c r="L18" s="116"/>
      <c r="M18" s="96"/>
      <c r="N18" s="104"/>
    </row>
    <row r="19" spans="2:14" ht="23" hidden="1">
      <c r="B19" s="90"/>
      <c r="E19" s="104"/>
      <c r="F19" s="115"/>
      <c r="G19" s="115"/>
      <c r="H19" s="115"/>
      <c r="I19" s="115"/>
      <c r="J19" s="106">
        <v>0</v>
      </c>
      <c r="K19" s="106">
        <v>0</v>
      </c>
      <c r="L19" s="116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C6" sqref="C6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495" t="s">
        <v>473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6"/>
      <c r="D7" s="496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496"/>
      <c r="D8" s="496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Hoja1!V223</f>
        <v>ESTUDIOS Y ANÁLISIS PARA LA ADOPCIÓN DE MEDIDAS REGULATORIAS REQUERIDAS POR LOS SECTORES DE ENERGÍA ELÉCTRICA, GAS COMBUSTIBLE Y COMBUSTIBLES LÍQUIDOS A NIVEL NACIONAL</v>
      </c>
      <c r="F9" s="114">
        <f>Hoja1!AD223</f>
        <v>7700</v>
      </c>
      <c r="G9" s="114">
        <f>Hoja1!AE223</f>
        <v>0</v>
      </c>
      <c r="H9" s="114">
        <f>Hoja1!AG223</f>
        <v>4771.6693680100007</v>
      </c>
      <c r="I9" s="114">
        <f>Hoja1!AM223</f>
        <v>1582.8332152400001</v>
      </c>
      <c r="J9" s="403">
        <f>H9/F9</f>
        <v>0.6196973205207793</v>
      </c>
      <c r="K9" s="403">
        <f>I9/F9</f>
        <v>0.20556275522597403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Hoja1!V224</f>
        <v xml:space="preserve">MEJORAMIENTO  Y MODERNIZACIÓN DE LAS TICS DE LA CREG A NIVEL  NACIONAL </v>
      </c>
      <c r="F10" s="114">
        <f>Hoja1!AD224</f>
        <v>2900</v>
      </c>
      <c r="G10" s="114">
        <f>Hoja1!AE224</f>
        <v>0</v>
      </c>
      <c r="H10" s="114">
        <f>Hoja1!AG224</f>
        <v>2121.3144480999999</v>
      </c>
      <c r="I10" s="114">
        <f>Hoja1!AM224</f>
        <v>674.23785255999996</v>
      </c>
      <c r="J10" s="403">
        <f t="shared" ref="J10:J12" si="0">H10/F10</f>
        <v>0.73148774072413791</v>
      </c>
      <c r="K10" s="403">
        <f t="shared" ref="K10:K12" si="1">I10/F10</f>
        <v>0.2324958112275862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Hoja1!V225</f>
        <v>FORTALECIMIENTO INSTITUCIONAL A PARTIR DEL APRENDIZAJE ORGANIZACIONAL A NIVEL  NACIONAL - [PREVIO CONCEPTO DNP]</v>
      </c>
      <c r="F11" s="114">
        <f>Hoja1!AD225</f>
        <v>310</v>
      </c>
      <c r="G11" s="114">
        <f>Hoja1!AE225</f>
        <v>0</v>
      </c>
      <c r="H11" s="114">
        <f>Hoja1!AG225</f>
        <v>190</v>
      </c>
      <c r="I11" s="114">
        <f>Hoja1!AM225</f>
        <v>0</v>
      </c>
      <c r="J11" s="403">
        <f t="shared" si="0"/>
        <v>0.61290322580645162</v>
      </c>
      <c r="K11" s="403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Hoja1!V226</f>
        <v>DIVULGACIÓN DE LA REGULACIÓN A LA CIUDADANÍA A NIVEL  NACIONAL</v>
      </c>
      <c r="F12" s="114">
        <f>Hoja1!AD226</f>
        <v>290</v>
      </c>
      <c r="G12" s="114">
        <f>Hoja1!AE226</f>
        <v>0</v>
      </c>
      <c r="H12" s="114">
        <f>Hoja1!AG226</f>
        <v>207.7346</v>
      </c>
      <c r="I12" s="114">
        <f>Hoja1!AM226</f>
        <v>18.330946000000001</v>
      </c>
      <c r="J12" s="403">
        <f t="shared" si="0"/>
        <v>0.71632620689655169</v>
      </c>
      <c r="K12" s="403">
        <f t="shared" si="1"/>
        <v>6.3210158620689655E-2</v>
      </c>
      <c r="L12" s="100"/>
      <c r="M12" s="96"/>
      <c r="N12" s="97"/>
    </row>
    <row r="13" spans="2:14" s="89" customFormat="1" ht="23">
      <c r="B13" s="90"/>
      <c r="C13" s="393"/>
      <c r="D13" s="394"/>
      <c r="E13" s="395" t="s">
        <v>77</v>
      </c>
      <c r="F13" s="396">
        <f>SUM(F9:F12)</f>
        <v>11200</v>
      </c>
      <c r="G13" s="396">
        <f t="shared" ref="G13:H13" si="2">SUM(G9:G12)</f>
        <v>0</v>
      </c>
      <c r="H13" s="396">
        <f t="shared" si="2"/>
        <v>7290.7184161100004</v>
      </c>
      <c r="I13" s="396">
        <f>SUM(I9:I12)</f>
        <v>2275.4020138000001</v>
      </c>
      <c r="J13" s="404">
        <f>H13/F13</f>
        <v>0.65095700143839286</v>
      </c>
      <c r="K13" s="404">
        <f>I13/F13</f>
        <v>0.20316089408928573</v>
      </c>
      <c r="L13" s="100"/>
      <c r="M13" s="96"/>
      <c r="N13" s="101"/>
    </row>
    <row r="14" spans="2:14" ht="23">
      <c r="B14" s="90"/>
      <c r="E14" s="104"/>
      <c r="F14" s="115"/>
      <c r="G14" s="115"/>
      <c r="H14" s="115"/>
      <c r="I14" s="115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E9" sqref="E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495" t="s">
        <v>474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496"/>
      <c r="D7" s="496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496"/>
      <c r="D8" s="496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Hoja1!V247</f>
        <v>DESARROLLO E IMPLEMENTACIÓN DE PROYECTOS ENERGÉTICOS SOSTENIBLES EN LAS ZONAS NO INTERCONECTADAS, ZNI  NACIONAL</v>
      </c>
      <c r="F9" s="114">
        <f>Hoja1!AD247</f>
        <v>79709.434999999998</v>
      </c>
      <c r="G9" s="114">
        <f>Hoja1!AE247</f>
        <v>0</v>
      </c>
      <c r="H9" s="114">
        <f>Hoja1!AG247</f>
        <v>4259.2810454</v>
      </c>
      <c r="I9" s="114">
        <f>Hoja1!AM247</f>
        <v>1782.3438078699999</v>
      </c>
      <c r="J9" s="403">
        <f>H9/F9</f>
        <v>5.3435092663748025E-2</v>
      </c>
      <c r="K9" s="403">
        <f>I9/F9</f>
        <v>2.2360512376859779E-2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Hoja1!V248</f>
        <v>DISEÑO Y ESTRUCTURACIÓN DE  SOLUCIONES TECNOLÓGICAS APROPIADAS DE GENERACIÓN DE ENERGÍA ELÉCTRICA EN LAS ZONAS NO INTERCONECTADAS DEL PAÍS   NACIONAL</v>
      </c>
      <c r="F10" s="114">
        <f>Hoja1!AD248</f>
        <v>12000</v>
      </c>
      <c r="G10" s="114">
        <f>Hoja1!AE248</f>
        <v>0</v>
      </c>
      <c r="H10" s="114">
        <f>Hoja1!AG248</f>
        <v>3237.9407670000001</v>
      </c>
      <c r="I10" s="114">
        <f>Hoja1!AM248</f>
        <v>1188.8535056600001</v>
      </c>
      <c r="J10" s="403">
        <f t="shared" ref="J10:J16" si="0">H10/F10</f>
        <v>0.26982839725000002</v>
      </c>
      <c r="K10" s="403">
        <f t="shared" ref="K10:K16" si="1">I10/F10</f>
        <v>9.9071125471666674E-2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Hoja1!V249</f>
        <v>FORTALECIMIENTO DE LAS TECNOLOGIAS DE LA INFORMACION Y LAS COMUNICACIONES DE IPSE COMO REFERENTE DE INFORMACION PARA LAS ZONAS NO INTERCONECTADAS - IPSE BOGOTA</v>
      </c>
      <c r="F11" s="114">
        <f>Hoja1!AD249</f>
        <v>3546.4940000000001</v>
      </c>
      <c r="G11" s="114">
        <f>Hoja1!AE249</f>
        <v>0</v>
      </c>
      <c r="H11" s="114">
        <f>Hoja1!AG249</f>
        <v>979.32898879999993</v>
      </c>
      <c r="I11" s="114">
        <f>Hoja1!AM249</f>
        <v>333.74933127999998</v>
      </c>
      <c r="J11" s="403">
        <f t="shared" si="0"/>
        <v>0.27614003824622285</v>
      </c>
      <c r="K11" s="403">
        <f t="shared" si="1"/>
        <v>9.410683657719425E-2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Hoja1!V250</f>
        <v>FORTALECIMIENTO FORTALECIMIENTO DE LA GESTIÓN INSTITUCIONAL DEL IPSE   BOGOTÁ</v>
      </c>
      <c r="F12" s="114">
        <f>Hoja1!AD250</f>
        <v>1882.0709999999999</v>
      </c>
      <c r="G12" s="114">
        <f>Hoja1!AE250</f>
        <v>0</v>
      </c>
      <c r="H12" s="114">
        <f>Hoja1!AG250</f>
        <v>431.52560969999996</v>
      </c>
      <c r="I12" s="114">
        <f>Hoja1!AM250</f>
        <v>118.1251177</v>
      </c>
      <c r="J12" s="403">
        <f t="shared" si="0"/>
        <v>0.22928232234596888</v>
      </c>
      <c r="K12" s="403">
        <f t="shared" si="1"/>
        <v>6.2763369554071025E-2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Hoja1!V251</f>
        <v>ACTUALIZACIÓN AMPLIACIÓN DE LA COBERTURA DE TELEMETRÍA Y MONITOREO DE VARIABLES ENERGÉTICAS EN LAS ZONAS NO INTERCONECTADAS.  NACIONAL</v>
      </c>
      <c r="F13" s="114">
        <f>Hoja1!AD251</f>
        <v>750</v>
      </c>
      <c r="G13" s="114">
        <f>Hoja1!AE251</f>
        <v>0</v>
      </c>
      <c r="H13" s="114">
        <f>Hoja1!AG251</f>
        <v>745.00001399999996</v>
      </c>
      <c r="I13" s="114">
        <f>Hoja1!AM251</f>
        <v>0</v>
      </c>
      <c r="J13" s="403">
        <f t="shared" si="0"/>
        <v>0.99333335199999995</v>
      </c>
      <c r="K13" s="403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Hoja1!V252</f>
        <v>INVENTARIO ACTUALIZAR EL INVENTARIO DE LOS ACTIVOS ELÉCTRICOS DEL INSTITUTO DE PLANIFICACIÓN Y PROMOCIÓN DE SOLUCIONES ENERGÉTICAS IPSE   NACIONAL</v>
      </c>
      <c r="F14" s="114">
        <f>Hoja1!AD252</f>
        <v>750</v>
      </c>
      <c r="G14" s="114">
        <f>Hoja1!AE252</f>
        <v>0</v>
      </c>
      <c r="H14" s="114">
        <f>Hoja1!AG252</f>
        <v>608.67762100000004</v>
      </c>
      <c r="I14" s="114">
        <f>Hoja1!AM252</f>
        <v>241.06127065999999</v>
      </c>
      <c r="J14" s="403">
        <f t="shared" si="0"/>
        <v>0.81157016133333337</v>
      </c>
      <c r="K14" s="403">
        <f t="shared" si="1"/>
        <v>0.32141502754666668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Hoja1!V253</f>
        <v>FORMULACIÓN FORTALECER LA GESTIÓN Y DIVULGACIÓN DE INFORMACIÓN ENERGÉTICA A FAVOR DE LA COLOMBIA NO INTERCONECTADA.  NACIONAL</v>
      </c>
      <c r="F15" s="114">
        <f>Hoja1!AD253</f>
        <v>738</v>
      </c>
      <c r="G15" s="114">
        <f>Hoja1!AE253</f>
        <v>0</v>
      </c>
      <c r="H15" s="114">
        <f>Hoja1!AG253</f>
        <v>640.81463399999996</v>
      </c>
      <c r="I15" s="114">
        <f>Hoja1!AM253</f>
        <v>222.75396633000003</v>
      </c>
      <c r="J15" s="403">
        <f t="shared" si="0"/>
        <v>0.86831251219512184</v>
      </c>
      <c r="K15" s="403">
        <f t="shared" si="1"/>
        <v>0.3018346427235773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Hoja1!V254</f>
        <v>DISENO DE UNA HOJA DE RUTA PARA LA IMPLEMENTACION DE UN ESQUEMA DE MODERNIZACION DE LA OPERACION Y SUPERVISION DEL SERVICIO DE ENERGIA ELECTRICA EN LAS ZONAS NO INTERCONECTADAS DE COLOMBIA  NACIONAL</v>
      </c>
      <c r="F16" s="114">
        <f>Hoja1!AD254</f>
        <v>624</v>
      </c>
      <c r="G16" s="114">
        <f>Hoja1!AE254</f>
        <v>0</v>
      </c>
      <c r="H16" s="114">
        <f>Hoja1!AG254</f>
        <v>0</v>
      </c>
      <c r="I16" s="114">
        <f>Hoja1!AM254</f>
        <v>0</v>
      </c>
      <c r="J16" s="403">
        <f t="shared" si="0"/>
        <v>0</v>
      </c>
      <c r="K16" s="403">
        <f t="shared" si="1"/>
        <v>0</v>
      </c>
      <c r="L16" s="100"/>
      <c r="M16" s="96"/>
      <c r="N16" s="97"/>
    </row>
    <row r="17" spans="2:14" s="89" customFormat="1" ht="23">
      <c r="B17" s="90"/>
      <c r="C17" s="393"/>
      <c r="D17" s="394"/>
      <c r="E17" s="395" t="s">
        <v>76</v>
      </c>
      <c r="F17" s="396">
        <f>SUM(F9:F16)</f>
        <v>100000</v>
      </c>
      <c r="G17" s="396">
        <f t="shared" ref="G17:I17" si="2">SUM(G9:G16)</f>
        <v>0</v>
      </c>
      <c r="H17" s="396">
        <f t="shared" si="2"/>
        <v>10902.5686799</v>
      </c>
      <c r="I17" s="396">
        <f t="shared" si="2"/>
        <v>3886.8869995</v>
      </c>
      <c r="J17" s="404">
        <f>H17/F17</f>
        <v>0.109025686799</v>
      </c>
      <c r="K17" s="404">
        <f>I17/F17</f>
        <v>3.8868869994999999E-2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50" zoomScaleNormal="50" zoomScaleSheetLayoutView="55" zoomScalePageLayoutView="55" workbookViewId="0">
      <selection activeCell="E12" sqref="E12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495" t="s">
        <v>475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15"/>
      <c r="D7" s="515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515"/>
      <c r="D8" s="515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80.25" customHeight="1">
      <c r="B9" s="90"/>
      <c r="C9" s="112"/>
      <c r="D9" s="118"/>
      <c r="E9" s="113" t="str">
        <f>Hoja1!V274</f>
        <v>CONSTRUCCION E IMPLEMENTACION DE LA INFRAESTRUCTURA DEL CENTRO DE EXCELENCIA EN GEOCIENCIAS A NIVEL  NACIONAL</v>
      </c>
      <c r="F9" s="114">
        <f>Hoja1!AD274</f>
        <v>80000</v>
      </c>
      <c r="G9" s="114">
        <f>Hoja1!AE274</f>
        <v>80000</v>
      </c>
      <c r="H9" s="114">
        <f>Hoja1!AG274</f>
        <v>0</v>
      </c>
      <c r="I9" s="114">
        <f>Hoja1!AM274</f>
        <v>0</v>
      </c>
      <c r="J9" s="403">
        <f>H9/F9</f>
        <v>0</v>
      </c>
      <c r="K9" s="403">
        <f>I9/F9</f>
        <v>0</v>
      </c>
      <c r="L9" s="100"/>
      <c r="M9" s="96"/>
      <c r="N9" s="97"/>
    </row>
    <row r="10" spans="2:14" ht="59.25" customHeight="1">
      <c r="B10" s="90"/>
      <c r="C10" s="112"/>
      <c r="D10" s="118"/>
      <c r="E10" s="113" t="str">
        <f>Hoja1!V275</f>
        <v>INVESTIGACIÓN Y DESARROLLO GEOCIENTÍFICO DE HIDROCARBUROS EN EL TERRITORIO  NACIONAL</v>
      </c>
      <c r="F10" s="114">
        <f>Hoja1!AD275</f>
        <v>32000</v>
      </c>
      <c r="G10" s="114">
        <f>Hoja1!AE275</f>
        <v>0</v>
      </c>
      <c r="H10" s="114">
        <f>Hoja1!AG275</f>
        <v>707.09308099999998</v>
      </c>
      <c r="I10" s="114">
        <f>Hoja1!AM275</f>
        <v>462.20337639999997</v>
      </c>
      <c r="J10" s="403">
        <f t="shared" ref="J10:J23" si="0">H10/F10</f>
        <v>2.209665878125E-2</v>
      </c>
      <c r="K10" s="403">
        <f t="shared" ref="K10:K23" si="1">I10/F10</f>
        <v>1.4443855512499999E-2</v>
      </c>
      <c r="L10" s="100"/>
      <c r="M10" s="96"/>
      <c r="N10" s="97"/>
    </row>
    <row r="11" spans="2:14" ht="54" customHeight="1">
      <c r="B11" s="90"/>
      <c r="C11" s="112"/>
      <c r="D11" s="118"/>
      <c r="E11" s="113" t="str">
        <f>Hoja1!V276</f>
        <v>AMPLIACIÓN DEL CONOCIMIENTO GEOCIENTÍFICO BÁSICO DEL TERRITORIO  NACIONAL</v>
      </c>
      <c r="F11" s="114">
        <f>Hoja1!AD276</f>
        <v>30433.470711000002</v>
      </c>
      <c r="G11" s="114">
        <f>Hoja1!AE276</f>
        <v>0</v>
      </c>
      <c r="H11" s="114">
        <f>Hoja1!AG276</f>
        <v>3236.3758189999999</v>
      </c>
      <c r="I11" s="114">
        <f>Hoja1!AM276</f>
        <v>2566.7970818899998</v>
      </c>
      <c r="J11" s="403">
        <f t="shared" si="0"/>
        <v>0.10634264654639704</v>
      </c>
      <c r="K11" s="403">
        <f t="shared" si="1"/>
        <v>8.4341253952420411E-2</v>
      </c>
      <c r="L11" s="100"/>
      <c r="M11" s="96"/>
      <c r="N11" s="97"/>
    </row>
    <row r="12" spans="2:14" ht="80.25" customHeight="1">
      <c r="B12" s="90"/>
      <c r="C12" s="112"/>
      <c r="D12" s="118"/>
      <c r="E12" s="113" t="str">
        <f>Hoja1!V277</f>
        <v>CONTRIBUCIÓN AL DESARROLLO DE LA GESTIÓN Y SEGURIDAD RADIOLÓGICA, NUCLEAR E ISOTÓPICA DE LOS LABORATORIOS E INSTALACIONES DEL SERVICIO GEOLÓGICO COLOMBIANO.  BOGOTÁ</v>
      </c>
      <c r="F12" s="114">
        <f>Hoja1!AD277</f>
        <v>24753.037937000001</v>
      </c>
      <c r="G12" s="114">
        <f>Hoja1!AE277</f>
        <v>0</v>
      </c>
      <c r="H12" s="114">
        <f>Hoja1!AG277</f>
        <v>563.07156799999996</v>
      </c>
      <c r="I12" s="114">
        <f>Hoja1!AM277</f>
        <v>381.02463435999999</v>
      </c>
      <c r="J12" s="403">
        <f t="shared" si="0"/>
        <v>2.2747574234447388E-2</v>
      </c>
      <c r="K12" s="403">
        <f t="shared" si="1"/>
        <v>1.5393045303358797E-2</v>
      </c>
      <c r="L12" s="100"/>
      <c r="M12" s="96"/>
      <c r="N12" s="97"/>
    </row>
    <row r="13" spans="2:14" ht="80.25" customHeight="1">
      <c r="B13" s="90"/>
      <c r="C13" s="112"/>
      <c r="D13" s="118"/>
      <c r="E13" s="113" t="str">
        <f>Hoja1!V278</f>
        <v>FORTALECIMIENTO DE LA CAPACIDAD DE ACCESO DEL SECTOR MINERO ENERGETICO A LOS PRODUCTOS Y SERVICIOS DEL BANCO DE INFORMACION PETROLERA - BIP  NACIONAL</v>
      </c>
      <c r="F13" s="114">
        <f>Hoja1!AD278</f>
        <v>17926.161893</v>
      </c>
      <c r="G13" s="114">
        <f>Hoja1!AE278</f>
        <v>0</v>
      </c>
      <c r="H13" s="114">
        <f>Hoja1!AG278</f>
        <v>0</v>
      </c>
      <c r="I13" s="114">
        <f>Hoja1!AM278</f>
        <v>0</v>
      </c>
      <c r="J13" s="403">
        <f t="shared" si="0"/>
        <v>0</v>
      </c>
      <c r="K13" s="403">
        <f t="shared" si="1"/>
        <v>0</v>
      </c>
      <c r="L13" s="100"/>
      <c r="M13" s="96"/>
      <c r="N13" s="97"/>
    </row>
    <row r="14" spans="2:14" ht="80.25" customHeight="1">
      <c r="B14" s="90"/>
      <c r="C14" s="112"/>
      <c r="D14" s="118"/>
      <c r="E14" s="113" t="str">
        <f>Hoja1!V279</f>
        <v>FORTALECIMIENTO DE LA INVESTIGACIÓN Y CARACTERIZACIÓN DE MATERIALES GEOLÓGICOS EN TERRITORIO  NACIONAL</v>
      </c>
      <c r="F14" s="114">
        <f>Hoja1!AD279</f>
        <v>8000</v>
      </c>
      <c r="G14" s="114">
        <f>Hoja1!AE279</f>
        <v>0</v>
      </c>
      <c r="H14" s="114">
        <f>Hoja1!AG279</f>
        <v>2112.2903540399998</v>
      </c>
      <c r="I14" s="114">
        <f>Hoja1!AM279</f>
        <v>1068.775394</v>
      </c>
      <c r="J14" s="403">
        <f t="shared" si="0"/>
        <v>0.26403629425499997</v>
      </c>
      <c r="K14" s="403">
        <f t="shared" si="1"/>
        <v>0.13359692425</v>
      </c>
      <c r="L14" s="100"/>
      <c r="M14" s="96"/>
      <c r="N14" s="97"/>
    </row>
    <row r="15" spans="2:14" ht="80.25" customHeight="1">
      <c r="B15" s="90"/>
      <c r="C15" s="112"/>
      <c r="D15" s="118"/>
      <c r="E15" s="113" t="str">
        <f>Hoja1!V280</f>
        <v>INVESTIGACIÓN MONITOREO Y EVALUACIÓN DE AMENAZAS GEOLÓGICAS DEL TERRITORIO  NACIONAL</v>
      </c>
      <c r="F15" s="114">
        <f>Hoja1!AD280</f>
        <v>4648.6210309999997</v>
      </c>
      <c r="G15" s="114">
        <f>Hoja1!AE280</f>
        <v>0</v>
      </c>
      <c r="H15" s="114">
        <f>Hoja1!AG280</f>
        <v>3630.1785928300001</v>
      </c>
      <c r="I15" s="114">
        <f>Hoja1!AM280</f>
        <v>2372.8207419999999</v>
      </c>
      <c r="J15" s="403">
        <f t="shared" si="0"/>
        <v>0.78091515066976436</v>
      </c>
      <c r="K15" s="403">
        <f t="shared" si="1"/>
        <v>0.51043540141829213</v>
      </c>
      <c r="L15" s="100"/>
      <c r="M15" s="96"/>
      <c r="N15" s="97"/>
    </row>
    <row r="16" spans="2:14" ht="80.25" customHeight="1">
      <c r="B16" s="90"/>
      <c r="C16" s="112"/>
      <c r="D16" s="118"/>
      <c r="E16" s="113" t="str">
        <f>Hoja1!V281</f>
        <v>AMPLIACIÓN DEL CONOCIMIENTO DEL POTENCIAL MINERAL EN EL TERRITORIO  NACIONAL</v>
      </c>
      <c r="F16" s="114">
        <f>Hoja1!AD281</f>
        <v>3340</v>
      </c>
      <c r="G16" s="114">
        <f>Hoja1!AE281</f>
        <v>0</v>
      </c>
      <c r="H16" s="114">
        <f>Hoja1!AG281</f>
        <v>0</v>
      </c>
      <c r="I16" s="114">
        <f>Hoja1!AM281</f>
        <v>0</v>
      </c>
      <c r="J16" s="403">
        <f t="shared" si="0"/>
        <v>0</v>
      </c>
      <c r="K16" s="403">
        <f t="shared" si="1"/>
        <v>0</v>
      </c>
      <c r="L16" s="100"/>
      <c r="M16" s="96"/>
      <c r="N16" s="97"/>
    </row>
    <row r="17" spans="2:14" ht="80.25" customHeight="1">
      <c r="B17" s="90"/>
      <c r="C17" s="112"/>
      <c r="D17" s="118"/>
      <c r="E17" s="113" t="str">
        <f>Hoja1!V282</f>
        <v>MODERNIZACIÓN DE LOS DATACENTER PRINCIPAL Y ALTERNO DEL SERVICIO GEOLÓGICO COLOMBIANO  NACIONAL</v>
      </c>
      <c r="F17" s="114">
        <f>Hoja1!AD282</f>
        <v>3000</v>
      </c>
      <c r="G17" s="114">
        <f>Hoja1!AE282</f>
        <v>0</v>
      </c>
      <c r="H17" s="114">
        <f>Hoja1!AG282</f>
        <v>0</v>
      </c>
      <c r="I17" s="114">
        <f>Hoja1!AM282</f>
        <v>0</v>
      </c>
      <c r="J17" s="403">
        <f t="shared" si="0"/>
        <v>0</v>
      </c>
      <c r="K17" s="403">
        <f t="shared" si="1"/>
        <v>0</v>
      </c>
      <c r="L17" s="100"/>
      <c r="M17" s="96"/>
      <c r="N17" s="122"/>
    </row>
    <row r="18" spans="2:14" ht="80.25" customHeight="1">
      <c r="B18" s="90"/>
      <c r="C18" s="112"/>
      <c r="D18" s="118"/>
      <c r="E18" s="113" t="str">
        <f>Hoja1!V283</f>
        <v>FORTALECIMIENTO INSTITUCIONAL DEL SERVICIO GEOLÓGICO COLOMBIANO A NIVEL   NACIONAL - [PREVIO CONCEPTO  DNP]</v>
      </c>
      <c r="F18" s="114">
        <f>Hoja1!AD283</f>
        <v>2340</v>
      </c>
      <c r="G18" s="114">
        <f>Hoja1!AE283</f>
        <v>0</v>
      </c>
      <c r="H18" s="114">
        <f>Hoja1!AG283</f>
        <v>48</v>
      </c>
      <c r="I18" s="114">
        <f>Hoja1!AM283</f>
        <v>13.9</v>
      </c>
      <c r="J18" s="403">
        <f t="shared" si="0"/>
        <v>2.0512820512820513E-2</v>
      </c>
      <c r="K18" s="403">
        <f t="shared" si="1"/>
        <v>5.9401709401709401E-3</v>
      </c>
      <c r="L18" s="100"/>
      <c r="M18" s="96"/>
      <c r="N18" s="122"/>
    </row>
    <row r="19" spans="2:14" ht="80.25" customHeight="1">
      <c r="B19" s="90"/>
      <c r="C19" s="112"/>
      <c r="D19" s="118"/>
      <c r="E19" s="113" t="str">
        <f>Hoja1!V284</f>
        <v>FORTALECIMIENTO DE LA GESTIÓN ESTRATÉGICA INTEGRAL DEL SERVICIO GEOLÓGICO COLOMBIANO A NIVEL  NACIONAL</v>
      </c>
      <c r="F19" s="114">
        <f>Hoja1!AD284</f>
        <v>1510</v>
      </c>
      <c r="G19" s="114">
        <f>Hoja1!AE284</f>
        <v>0</v>
      </c>
      <c r="H19" s="114">
        <f>Hoja1!AG284</f>
        <v>566.97500000000002</v>
      </c>
      <c r="I19" s="114">
        <f>Hoja1!AM284</f>
        <v>326.38799999999998</v>
      </c>
      <c r="J19" s="403">
        <f t="shared" si="0"/>
        <v>0.37548013245033113</v>
      </c>
      <c r="K19" s="403">
        <f t="shared" si="1"/>
        <v>0.21615099337748342</v>
      </c>
      <c r="L19" s="100"/>
      <c r="M19" s="96"/>
      <c r="N19" s="122"/>
    </row>
    <row r="20" spans="2:14" ht="80.25" customHeight="1">
      <c r="B20" s="90"/>
      <c r="C20" s="112"/>
      <c r="D20" s="118"/>
      <c r="E20" s="113" t="str">
        <f>Hoja1!V285</f>
        <v>FORTALECIMIENTO IMPLEMENTACION DEL SEGUNDO CICLO DE ARQUITECTURA EMPRESARIAL PARA EL MEJORAMIENTO EN USO, DISPONIBILIDAD Y APROVECHAMIENTO DE LA INFORMACION DE LOS PROCESOS DEL SGC  NACIONAL</v>
      </c>
      <c r="F20" s="114">
        <f>Hoja1!AD285</f>
        <v>1000</v>
      </c>
      <c r="G20" s="114">
        <f>Hoja1!AE285</f>
        <v>0</v>
      </c>
      <c r="H20" s="114">
        <f>Hoja1!AG285</f>
        <v>0</v>
      </c>
      <c r="I20" s="114">
        <f>Hoja1!AM285</f>
        <v>0</v>
      </c>
      <c r="J20" s="403">
        <f t="shared" si="0"/>
        <v>0</v>
      </c>
      <c r="K20" s="403">
        <f t="shared" si="1"/>
        <v>0</v>
      </c>
      <c r="L20" s="100"/>
      <c r="M20" s="96"/>
      <c r="N20" s="97"/>
    </row>
    <row r="21" spans="2:14" ht="80.25" customHeight="1">
      <c r="B21" s="90"/>
      <c r="C21" s="112"/>
      <c r="D21" s="118"/>
      <c r="E21" s="113" t="str">
        <f>Hoja1!V286</f>
        <v>MODERNIZACIÓN DEL SISTEMA DE GESTIÓN Y CONTROL DE INVENTARIOS Y ALMACÉN A NIVEL NACIONAL</v>
      </c>
      <c r="F21" s="114">
        <f>Hoja1!AD286</f>
        <v>610</v>
      </c>
      <c r="G21" s="114">
        <f>Hoja1!AE286</f>
        <v>0</v>
      </c>
      <c r="H21" s="114">
        <f>Hoja1!AG286</f>
        <v>0</v>
      </c>
      <c r="I21" s="114">
        <f>Hoja1!AM286</f>
        <v>0</v>
      </c>
      <c r="J21" s="403">
        <f t="shared" si="0"/>
        <v>0</v>
      </c>
      <c r="K21" s="403">
        <f t="shared" si="1"/>
        <v>0</v>
      </c>
      <c r="L21" s="100"/>
      <c r="M21" s="96"/>
      <c r="N21" s="97"/>
    </row>
    <row r="22" spans="2:14" ht="80.25" customHeight="1">
      <c r="B22" s="90"/>
      <c r="C22" s="112"/>
      <c r="D22" s="118"/>
      <c r="E22" s="113" t="str">
        <f>Hoja1!V287</f>
        <v>FORMACIÓN Y DESARROLLO DEL TALENTO HUMANO DEL SERVICIO GEOLÓGICO COLOMBIANO A NIVEL NACIONAL</v>
      </c>
      <c r="F22" s="114">
        <f>Hoja1!AD287</f>
        <v>568.88829799999996</v>
      </c>
      <c r="G22" s="114">
        <f>Hoja1!AE287</f>
        <v>0</v>
      </c>
      <c r="H22" s="114">
        <f>Hoja1!AG287</f>
        <v>12.2509</v>
      </c>
      <c r="I22" s="114">
        <f>Hoja1!AM287</f>
        <v>12.2509</v>
      </c>
      <c r="J22" s="403">
        <f t="shared" si="0"/>
        <v>2.1534807523848908E-2</v>
      </c>
      <c r="K22" s="403">
        <f t="shared" si="1"/>
        <v>2.1534807523848908E-2</v>
      </c>
      <c r="L22" s="100"/>
      <c r="M22" s="96"/>
      <c r="N22" s="97"/>
    </row>
    <row r="23" spans="2:14" ht="80.25" customHeight="1">
      <c r="B23" s="90"/>
      <c r="C23" s="112"/>
      <c r="D23" s="118"/>
      <c r="E23" s="113" t="str">
        <f>Hoja1!V288</f>
        <v>MODERNIZACIÓN DE LOS SERVICIOS DE MUSEO GEOLÓGICO E INVESTIGACIONES ASOCIADAS A NIVEL NACIONAL</v>
      </c>
      <c r="F23" s="114">
        <f>Hoja1!AD288</f>
        <v>507.94980900000002</v>
      </c>
      <c r="G23" s="114">
        <f>Hoja1!AE288</f>
        <v>0</v>
      </c>
      <c r="H23" s="114">
        <f>Hoja1!AG288</f>
        <v>430.61700000000002</v>
      </c>
      <c r="I23" s="114">
        <f>Hoja1!AM288</f>
        <v>166.48943299999999</v>
      </c>
      <c r="J23" s="403">
        <f t="shared" si="0"/>
        <v>0.84775501903968631</v>
      </c>
      <c r="K23" s="403">
        <f t="shared" si="1"/>
        <v>0.32776748814566437</v>
      </c>
      <c r="L23" s="100"/>
      <c r="M23" s="96"/>
      <c r="N23" s="97"/>
    </row>
    <row r="24" spans="2:14" s="89" customFormat="1" ht="23">
      <c r="B24" s="90"/>
      <c r="C24" s="393"/>
      <c r="D24" s="394"/>
      <c r="E24" s="395" t="s">
        <v>75</v>
      </c>
      <c r="F24" s="396">
        <f>SUM(F9:F23)</f>
        <v>210638.12967900003</v>
      </c>
      <c r="G24" s="396">
        <f t="shared" ref="G24:I24" si="2">SUM(G9:G23)</f>
        <v>80000</v>
      </c>
      <c r="H24" s="396">
        <f t="shared" si="2"/>
        <v>11306.852314869999</v>
      </c>
      <c r="I24" s="396">
        <f t="shared" si="2"/>
        <v>7370.6495616499988</v>
      </c>
      <c r="J24" s="404">
        <f>H24/F24</f>
        <v>5.3679038700642508E-2</v>
      </c>
      <c r="K24" s="404">
        <f>I24/F24</f>
        <v>3.499200060730899E-2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zoomScale="55" zoomScaleNormal="55" zoomScaleSheetLayoutView="55" zoomScalePageLayoutView="55" workbookViewId="0">
      <selection activeCell="E12" sqref="E12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495" t="s">
        <v>476</v>
      </c>
      <c r="D2" s="495"/>
      <c r="E2" s="495"/>
      <c r="F2" s="495"/>
      <c r="G2" s="495"/>
      <c r="H2" s="495"/>
      <c r="I2" s="495"/>
      <c r="J2" s="495"/>
      <c r="K2" s="495"/>
      <c r="L2" s="495"/>
    </row>
    <row r="3" spans="2:14" ht="15" customHeight="1"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2:14" ht="15" customHeight="1"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4" ht="15" customHeight="1"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15"/>
      <c r="D7" s="496"/>
      <c r="E7" s="496" t="s">
        <v>12</v>
      </c>
      <c r="F7" s="514" t="s">
        <v>7</v>
      </c>
      <c r="G7" s="514"/>
      <c r="H7" s="514"/>
      <c r="I7" s="514"/>
      <c r="J7" s="499" t="s">
        <v>11</v>
      </c>
      <c r="K7" s="499"/>
      <c r="L7" s="91" t="s">
        <v>17</v>
      </c>
      <c r="M7" s="92"/>
    </row>
    <row r="8" spans="2:14" s="89" customFormat="1" ht="80.25" customHeight="1">
      <c r="B8" s="90"/>
      <c r="C8" s="515"/>
      <c r="D8" s="496"/>
      <c r="E8" s="496"/>
      <c r="F8" s="136" t="s">
        <v>103</v>
      </c>
      <c r="G8" s="392" t="s">
        <v>18</v>
      </c>
      <c r="H8" s="392" t="s">
        <v>0</v>
      </c>
      <c r="I8" s="392" t="s">
        <v>4</v>
      </c>
      <c r="J8" s="138" t="s">
        <v>6</v>
      </c>
      <c r="K8" s="138" t="s">
        <v>5</v>
      </c>
      <c r="L8" s="93"/>
      <c r="M8" s="92"/>
    </row>
    <row r="9" spans="2:14" ht="55.5" customHeight="1">
      <c r="B9" s="90"/>
      <c r="C9" s="112"/>
      <c r="D9" s="118"/>
      <c r="E9" s="113" t="str">
        <f>Hoja1!V308</f>
        <v>IMPLEMENTACIÓN DE ACCIONES PARA LA CONFIABILIDAD DEL SUBSECTOR ELÉCTRICO A NIVEL  NACIONAL</v>
      </c>
      <c r="F9" s="114">
        <f>Hoja1!AD308</f>
        <v>4947.257345</v>
      </c>
      <c r="G9" s="114">
        <f>Hoja1!AE308</f>
        <v>0</v>
      </c>
      <c r="H9" s="114">
        <f>Hoja1!AG308</f>
        <v>1545.6397759000001</v>
      </c>
      <c r="I9" s="114">
        <f>Hoja1!AM308</f>
        <v>1134.8396951799998</v>
      </c>
      <c r="J9" s="403">
        <f>H9/F9</f>
        <v>0.31242356483883299</v>
      </c>
      <c r="K9" s="403">
        <f>I9/F9</f>
        <v>0.2293876416853346</v>
      </c>
      <c r="L9" s="100"/>
      <c r="M9" s="96"/>
      <c r="N9" s="97"/>
    </row>
    <row r="10" spans="2:14" ht="55.5" customHeight="1">
      <c r="B10" s="90"/>
      <c r="C10" s="112"/>
      <c r="D10" s="118"/>
      <c r="E10" s="113" t="str">
        <f>Hoja1!V309</f>
        <v>FORTALECIMIENTO DE LOS SERVICIOS DIGITALES AUMENTANDO LA CAPACIDAD PARA LA TRANSFORMACION DIGITAL E INTERACCION CON EL CIUDADANO   NACIONAL-[PREVIO CONCEPTO  DNP]</v>
      </c>
      <c r="F10" s="114">
        <f>Hoja1!AD309</f>
        <v>3896.3278789999999</v>
      </c>
      <c r="G10" s="114">
        <f>Hoja1!AE309</f>
        <v>0</v>
      </c>
      <c r="H10" s="114">
        <f>Hoja1!AG309</f>
        <v>1026.8487345599999</v>
      </c>
      <c r="I10" s="114">
        <f>Hoja1!AM309</f>
        <v>273.10341867</v>
      </c>
      <c r="J10" s="403">
        <f t="shared" ref="J10:J17" si="0">H10/F10</f>
        <v>0.26354269107956657</v>
      </c>
      <c r="K10" s="403">
        <f t="shared" ref="K10:K17" si="1">I10/F10</f>
        <v>7.0092514580701176E-2</v>
      </c>
      <c r="L10" s="100"/>
      <c r="M10" s="96"/>
      <c r="N10" s="97"/>
    </row>
    <row r="11" spans="2:14" ht="55.5" customHeight="1">
      <c r="B11" s="90"/>
      <c r="C11" s="112"/>
      <c r="D11" s="118"/>
      <c r="E11" s="113" t="str">
        <f>Hoja1!V310</f>
        <v>ASESORIA PARA LA SEGURIDAD ENERGÉTICA Y EL SEGUIMIENTO DEL  PEN  A NIVEL  NACIONAL</v>
      </c>
      <c r="F11" s="114">
        <f>Hoja1!AD310</f>
        <v>3600</v>
      </c>
      <c r="G11" s="114">
        <f>Hoja1!AE310</f>
        <v>0</v>
      </c>
      <c r="H11" s="114">
        <f>Hoja1!AG310</f>
        <v>1197.6534340000001</v>
      </c>
      <c r="I11" s="114">
        <f>Hoja1!AM310</f>
        <v>195.00796600000001</v>
      </c>
      <c r="J11" s="403">
        <f t="shared" si="0"/>
        <v>0.33268150944444447</v>
      </c>
      <c r="K11" s="403">
        <f t="shared" si="1"/>
        <v>5.416887944444445E-2</v>
      </c>
      <c r="L11" s="100"/>
      <c r="M11" s="96"/>
      <c r="N11" s="97"/>
    </row>
    <row r="12" spans="2:14" ht="55.5" customHeight="1">
      <c r="B12" s="90"/>
      <c r="C12" s="112"/>
      <c r="D12" s="118"/>
      <c r="E12" s="113" t="str">
        <f>Hoja1!V311</f>
        <v>FORTALECIMIENTO DEL LEVANTAMIENTO, GESTION Y APROPIACION DE LA INFORMACION PARA LA PLANEACION  DEL SECTOR MINERO ENERGETICO CON ENFOQUE TERRITORIAL  NACIONAL-[PREVIO CONCEPTO  DNP]</v>
      </c>
      <c r="F12" s="114">
        <f>Hoja1!AD311</f>
        <v>3262.6244160000001</v>
      </c>
      <c r="G12" s="114">
        <f>Hoja1!AE311</f>
        <v>3262.6244160000001</v>
      </c>
      <c r="H12" s="114">
        <f>Hoja1!AG311</f>
        <v>0</v>
      </c>
      <c r="I12" s="114">
        <f>Hoja1!AM311</f>
        <v>0</v>
      </c>
      <c r="J12" s="403">
        <f t="shared" si="0"/>
        <v>0</v>
      </c>
      <c r="K12" s="403">
        <f t="shared" si="1"/>
        <v>0</v>
      </c>
      <c r="L12" s="100"/>
      <c r="M12" s="96"/>
      <c r="N12" s="97"/>
    </row>
    <row r="13" spans="2:14" ht="55.5" customHeight="1">
      <c r="B13" s="90"/>
      <c r="C13" s="112"/>
      <c r="D13" s="118"/>
      <c r="E13" s="113" t="str">
        <f>Hoja1!V312</f>
        <v>ASESORIA PARA LA PLANEACIÓN DE ABASTECIMIENTO Y CONFIABILIDAD DEL SUB SECTOR DE HIDROCARBUROS A NIVEL  NACIONAL</v>
      </c>
      <c r="F13" s="114">
        <f>Hoja1!AD312</f>
        <v>2940</v>
      </c>
      <c r="G13" s="114">
        <f>Hoja1!AE312</f>
        <v>0</v>
      </c>
      <c r="H13" s="114">
        <f>Hoja1!AG312</f>
        <v>694.92175099999997</v>
      </c>
      <c r="I13" s="114">
        <f>Hoja1!AM312</f>
        <v>271.77161969000002</v>
      </c>
      <c r="J13" s="403">
        <f t="shared" si="0"/>
        <v>0.2363679425170068</v>
      </c>
      <c r="K13" s="403">
        <f t="shared" si="1"/>
        <v>9.2439326425170082E-2</v>
      </c>
      <c r="L13" s="100"/>
      <c r="M13" s="96"/>
      <c r="N13" s="97"/>
    </row>
    <row r="14" spans="2:14" ht="55.5" customHeight="1">
      <c r="B14" s="90"/>
      <c r="C14" s="112"/>
      <c r="D14" s="118"/>
      <c r="E14" s="113" t="str">
        <f>Hoja1!V313</f>
        <v>FORTALECIMIENTO DE LA PERCEPCION DE LA CIUDADANIA FRENTE A LOS PRODUCTOS Y SERVICIOS PRESTADOS POR LA UPME   NACIONAL-[PREVIO CONCEPTO  DNP]</v>
      </c>
      <c r="F14" s="114">
        <f>Hoja1!AD313</f>
        <v>2274.1284529999998</v>
      </c>
      <c r="G14" s="114">
        <f>Hoja1!AE313</f>
        <v>0</v>
      </c>
      <c r="H14" s="114">
        <f>Hoja1!AG313</f>
        <v>910.03958399999999</v>
      </c>
      <c r="I14" s="114">
        <f>Hoja1!AM313</f>
        <v>286.30039045999996</v>
      </c>
      <c r="J14" s="403">
        <f t="shared" si="0"/>
        <v>0.4001707039896924</v>
      </c>
      <c r="K14" s="403">
        <f t="shared" si="1"/>
        <v>0.12589455537672742</v>
      </c>
      <c r="L14" s="100"/>
      <c r="M14" s="96"/>
      <c r="N14" s="97"/>
    </row>
    <row r="15" spans="2:14" ht="55.5" customHeight="1">
      <c r="B15" s="90"/>
      <c r="C15" s="112"/>
      <c r="D15" s="118"/>
      <c r="E15" s="113" t="str">
        <f>Hoja1!V314</f>
        <v>DESARROLLO DE ESTRATEGIAS PARA DOTAR DE SENTIDO SOCIAL Y AMBIENTAL LA PLANEACIÓN MINERO ENERGÉTICA A NIVEL  NACIONAL</v>
      </c>
      <c r="F15" s="114">
        <f>Hoja1!AD314</f>
        <v>2271.6619070000002</v>
      </c>
      <c r="G15" s="114">
        <f>Hoja1!AE314</f>
        <v>0</v>
      </c>
      <c r="H15" s="114">
        <f>Hoja1!AG314</f>
        <v>236.053597</v>
      </c>
      <c r="I15" s="114">
        <f>Hoja1!AM314</f>
        <v>97.846930999999998</v>
      </c>
      <c r="J15" s="403">
        <f t="shared" si="0"/>
        <v>0.10391229270192626</v>
      </c>
      <c r="K15" s="403">
        <f t="shared" si="1"/>
        <v>4.3072840504341826E-2</v>
      </c>
      <c r="L15" s="100"/>
      <c r="M15" s="96"/>
      <c r="N15" s="97"/>
    </row>
    <row r="16" spans="2:14" ht="55.5" customHeight="1">
      <c r="B16" s="90"/>
      <c r="C16" s="112"/>
      <c r="D16" s="118"/>
      <c r="E16" s="113" t="str">
        <f>Hoja1!V315</f>
        <v>ASESORÍA PARA PROMOVER EL DESARROLLO SOSTENIBLE Y LA COMPETITIVIDAD DEL SECTOR MINERO NACIONAL</v>
      </c>
      <c r="F16" s="114">
        <f>Hoja1!AD315</f>
        <v>2250</v>
      </c>
      <c r="G16" s="114">
        <f>Hoja1!AE315</f>
        <v>0</v>
      </c>
      <c r="H16" s="114">
        <f>Hoja1!AG315</f>
        <v>672.94638999999995</v>
      </c>
      <c r="I16" s="114">
        <f>Hoja1!AM315</f>
        <v>545.35571059000006</v>
      </c>
      <c r="J16" s="403">
        <f t="shared" si="0"/>
        <v>0.29908728444444443</v>
      </c>
      <c r="K16" s="403">
        <f t="shared" si="1"/>
        <v>0.2423803158177778</v>
      </c>
      <c r="L16" s="100"/>
      <c r="M16" s="96"/>
      <c r="N16" s="97"/>
    </row>
    <row r="17" spans="2:14" ht="55.5" customHeight="1">
      <c r="B17" s="90"/>
      <c r="C17" s="112"/>
      <c r="D17" s="118"/>
      <c r="E17" s="113" t="str">
        <f>Hoja1!V316</f>
        <v>ASESORIA PARA LA EQUIDAD Y CONECTIVIDAD ENERGÉTICA A NIVEL  NACIONAL</v>
      </c>
      <c r="F17" s="114">
        <f>Hoja1!AD316</f>
        <v>1520</v>
      </c>
      <c r="G17" s="114">
        <f>Hoja1!AE316</f>
        <v>0</v>
      </c>
      <c r="H17" s="114">
        <f>Hoja1!AG316</f>
        <v>648.70929799999999</v>
      </c>
      <c r="I17" s="114">
        <f>Hoja1!AM316</f>
        <v>181.78257500000001</v>
      </c>
      <c r="J17" s="403">
        <f t="shared" si="0"/>
        <v>0.42678243289473683</v>
      </c>
      <c r="K17" s="403">
        <f t="shared" si="1"/>
        <v>0.11959379934210528</v>
      </c>
      <c r="L17" s="100"/>
      <c r="M17" s="96"/>
      <c r="N17" s="97"/>
    </row>
    <row r="18" spans="2:14" s="89" customFormat="1" ht="23">
      <c r="B18" s="90"/>
      <c r="C18" s="393"/>
      <c r="D18" s="394"/>
      <c r="E18" s="395" t="s">
        <v>74</v>
      </c>
      <c r="F18" s="396">
        <f>SUM(F9:F17)</f>
        <v>26962.000000000004</v>
      </c>
      <c r="G18" s="396">
        <f t="shared" ref="G18:I18" si="2">SUM(G9:G17)</f>
        <v>3262.6244160000001</v>
      </c>
      <c r="H18" s="396">
        <f t="shared" si="2"/>
        <v>6932.8125644599995</v>
      </c>
      <c r="I18" s="396">
        <f t="shared" si="2"/>
        <v>2986.0083065900003</v>
      </c>
      <c r="J18" s="404">
        <f>H18/F18</f>
        <v>0.25713272622431566</v>
      </c>
      <c r="K18" s="404">
        <f>I18/F18</f>
        <v>0.11074876888175951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19"/>
  <sheetViews>
    <sheetView topLeftCell="U97" zoomScale="40" zoomScaleNormal="40" workbookViewId="0">
      <selection activeCell="V97" sqref="V97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470" customWidth="1"/>
    <col min="22" max="22" width="130.26953125" style="148" bestFit="1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1" bestFit="1" customWidth="1"/>
    <col min="31" max="31" width="23.7265625" style="1" customWidth="1"/>
    <col min="32" max="32" width="22.1796875" style="1" customWidth="1"/>
    <col min="33" max="33" width="34.453125" style="1" bestFit="1" customWidth="1"/>
    <col min="34" max="34" width="13.7265625" style="254" bestFit="1" customWidth="1"/>
    <col min="35" max="35" width="23" style="143" hidden="1" customWidth="1"/>
    <col min="36" max="36" width="26.26953125" style="143" hidden="1" customWidth="1"/>
    <col min="37" max="37" width="27.453125" style="143" hidden="1" customWidth="1"/>
    <col min="38" max="38" width="16.26953125" style="144" hidden="1" customWidth="1"/>
    <col min="39" max="39" width="29.1796875" style="1" bestFit="1" customWidth="1"/>
    <col min="40" max="40" width="13.7265625" style="254" bestFit="1" customWidth="1"/>
    <col min="41" max="41" width="41.453125" style="143" hidden="1" customWidth="1"/>
    <col min="42" max="42" width="35.26953125" style="143" hidden="1" customWidth="1"/>
    <col min="43" max="43" width="37.7265625" style="143" hidden="1" customWidth="1"/>
    <col min="44" max="44" width="22.54296875" style="144" hidden="1" customWidth="1"/>
    <col min="45" max="45" width="28.453125" style="468" hidden="1" customWidth="1"/>
    <col min="46" max="46" width="51.453125" style="468" hidden="1" customWidth="1"/>
    <col min="47" max="47" width="59.26953125" style="468" hidden="1" customWidth="1"/>
    <col min="48" max="48" width="35.54296875" style="468" hidden="1" customWidth="1"/>
    <col min="49" max="49" width="22.1796875" style="143" hidden="1" customWidth="1"/>
    <col min="50" max="50" width="63.7265625" style="143" hidden="1" customWidth="1"/>
    <col min="51" max="51" width="14.7265625" style="215" hidden="1" customWidth="1"/>
    <col min="52" max="58" width="13.7265625" style="144" hidden="1" customWidth="1"/>
    <col min="59" max="59" width="13.26953125" style="144" hidden="1" customWidth="1"/>
    <col min="60" max="60" width="18.54296875" style="144" hidden="1" customWidth="1"/>
    <col min="61" max="61" width="13.7265625" style="144" hidden="1" customWidth="1"/>
    <col min="62" max="62" width="17.26953125" style="144" hidden="1" customWidth="1"/>
    <col min="63" max="63" width="16.7265625" style="144" hidden="1" customWidth="1"/>
    <col min="64" max="64" width="5.7265625" style="173" hidden="1" customWidth="1"/>
    <col min="65" max="68" width="13.7265625" style="144" hidden="1" customWidth="1"/>
    <col min="69" max="69" width="13.26953125" style="144" hidden="1" customWidth="1"/>
    <col min="70" max="72" width="13.7265625" style="144" hidden="1" customWidth="1"/>
    <col min="73" max="73" width="18.54296875" style="144" hidden="1" customWidth="1"/>
    <col min="74" max="74" width="13.7265625" style="144" hidden="1" customWidth="1"/>
    <col min="75" max="75" width="17.26953125" style="144" hidden="1" customWidth="1"/>
    <col min="76" max="76" width="16.7265625" style="144" hidden="1" customWidth="1"/>
    <col min="77" max="77" width="10" style="1" customWidth="1"/>
    <col min="78" max="78" width="21.26953125" style="1" bestFit="1" customWidth="1"/>
    <col min="79" max="79" width="16.6328125" style="1" bestFit="1" customWidth="1"/>
    <col min="80" max="256" width="11.453125" style="1"/>
    <col min="257" max="276" width="0" style="1" hidden="1" customWidth="1"/>
    <col min="277" max="277" width="28.1796875" style="1" customWidth="1"/>
    <col min="278" max="278" width="130.26953125" style="1" bestFit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bestFit="1" customWidth="1"/>
    <col min="291" max="294" width="0" style="1" hidden="1" customWidth="1"/>
    <col min="295" max="295" width="29.1796875" style="1" bestFit="1" customWidth="1"/>
    <col min="296" max="296" width="13.7265625" style="1" bestFit="1" customWidth="1"/>
    <col min="297" max="332" width="0" style="1" hidden="1" customWidth="1"/>
    <col min="333" max="333" width="10" style="1" customWidth="1"/>
    <col min="334" max="334" width="21.26953125" style="1" bestFit="1" customWidth="1"/>
    <col min="335" max="335" width="16.6328125" style="1" bestFit="1" customWidth="1"/>
    <col min="336" max="512" width="11.453125" style="1"/>
    <col min="513" max="532" width="0" style="1" hidden="1" customWidth="1"/>
    <col min="533" max="533" width="28.1796875" style="1" customWidth="1"/>
    <col min="534" max="534" width="130.26953125" style="1" bestFit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bestFit="1" customWidth="1"/>
    <col min="547" max="550" width="0" style="1" hidden="1" customWidth="1"/>
    <col min="551" max="551" width="29.1796875" style="1" bestFit="1" customWidth="1"/>
    <col min="552" max="552" width="13.7265625" style="1" bestFit="1" customWidth="1"/>
    <col min="553" max="588" width="0" style="1" hidden="1" customWidth="1"/>
    <col min="589" max="589" width="10" style="1" customWidth="1"/>
    <col min="590" max="590" width="21.26953125" style="1" bestFit="1" customWidth="1"/>
    <col min="591" max="591" width="16.6328125" style="1" bestFit="1" customWidth="1"/>
    <col min="592" max="768" width="11.453125" style="1"/>
    <col min="769" max="788" width="0" style="1" hidden="1" customWidth="1"/>
    <col min="789" max="789" width="28.1796875" style="1" customWidth="1"/>
    <col min="790" max="790" width="130.26953125" style="1" bestFit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bestFit="1" customWidth="1"/>
    <col min="803" max="806" width="0" style="1" hidden="1" customWidth="1"/>
    <col min="807" max="807" width="29.1796875" style="1" bestFit="1" customWidth="1"/>
    <col min="808" max="808" width="13.7265625" style="1" bestFit="1" customWidth="1"/>
    <col min="809" max="844" width="0" style="1" hidden="1" customWidth="1"/>
    <col min="845" max="845" width="10" style="1" customWidth="1"/>
    <col min="846" max="846" width="21.26953125" style="1" bestFit="1" customWidth="1"/>
    <col min="847" max="847" width="16.6328125" style="1" bestFit="1" customWidth="1"/>
    <col min="848" max="1024" width="11.453125" style="1"/>
    <col min="1025" max="1044" width="0" style="1" hidden="1" customWidth="1"/>
    <col min="1045" max="1045" width="28.1796875" style="1" customWidth="1"/>
    <col min="1046" max="1046" width="130.26953125" style="1" bestFit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bestFit="1" customWidth="1"/>
    <col min="1059" max="1062" width="0" style="1" hidden="1" customWidth="1"/>
    <col min="1063" max="1063" width="29.1796875" style="1" bestFit="1" customWidth="1"/>
    <col min="1064" max="1064" width="13.7265625" style="1" bestFit="1" customWidth="1"/>
    <col min="1065" max="1100" width="0" style="1" hidden="1" customWidth="1"/>
    <col min="1101" max="1101" width="10" style="1" customWidth="1"/>
    <col min="1102" max="1102" width="21.26953125" style="1" bestFit="1" customWidth="1"/>
    <col min="1103" max="1103" width="16.6328125" style="1" bestFit="1" customWidth="1"/>
    <col min="1104" max="1280" width="11.453125" style="1"/>
    <col min="1281" max="1300" width="0" style="1" hidden="1" customWidth="1"/>
    <col min="1301" max="1301" width="28.1796875" style="1" customWidth="1"/>
    <col min="1302" max="1302" width="130.26953125" style="1" bestFit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bestFit="1" customWidth="1"/>
    <col min="1315" max="1318" width="0" style="1" hidden="1" customWidth="1"/>
    <col min="1319" max="1319" width="29.1796875" style="1" bestFit="1" customWidth="1"/>
    <col min="1320" max="1320" width="13.7265625" style="1" bestFit="1" customWidth="1"/>
    <col min="1321" max="1356" width="0" style="1" hidden="1" customWidth="1"/>
    <col min="1357" max="1357" width="10" style="1" customWidth="1"/>
    <col min="1358" max="1358" width="21.26953125" style="1" bestFit="1" customWidth="1"/>
    <col min="1359" max="1359" width="16.6328125" style="1" bestFit="1" customWidth="1"/>
    <col min="1360" max="1536" width="11.453125" style="1"/>
    <col min="1537" max="1556" width="0" style="1" hidden="1" customWidth="1"/>
    <col min="1557" max="1557" width="28.1796875" style="1" customWidth="1"/>
    <col min="1558" max="1558" width="130.26953125" style="1" bestFit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bestFit="1" customWidth="1"/>
    <col min="1571" max="1574" width="0" style="1" hidden="1" customWidth="1"/>
    <col min="1575" max="1575" width="29.1796875" style="1" bestFit="1" customWidth="1"/>
    <col min="1576" max="1576" width="13.7265625" style="1" bestFit="1" customWidth="1"/>
    <col min="1577" max="1612" width="0" style="1" hidden="1" customWidth="1"/>
    <col min="1613" max="1613" width="10" style="1" customWidth="1"/>
    <col min="1614" max="1614" width="21.26953125" style="1" bestFit="1" customWidth="1"/>
    <col min="1615" max="1615" width="16.6328125" style="1" bestFit="1" customWidth="1"/>
    <col min="1616" max="1792" width="11.453125" style="1"/>
    <col min="1793" max="1812" width="0" style="1" hidden="1" customWidth="1"/>
    <col min="1813" max="1813" width="28.1796875" style="1" customWidth="1"/>
    <col min="1814" max="1814" width="130.26953125" style="1" bestFit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bestFit="1" customWidth="1"/>
    <col min="1827" max="1830" width="0" style="1" hidden="1" customWidth="1"/>
    <col min="1831" max="1831" width="29.1796875" style="1" bestFit="1" customWidth="1"/>
    <col min="1832" max="1832" width="13.7265625" style="1" bestFit="1" customWidth="1"/>
    <col min="1833" max="1868" width="0" style="1" hidden="1" customWidth="1"/>
    <col min="1869" max="1869" width="10" style="1" customWidth="1"/>
    <col min="1870" max="1870" width="21.26953125" style="1" bestFit="1" customWidth="1"/>
    <col min="1871" max="1871" width="16.6328125" style="1" bestFit="1" customWidth="1"/>
    <col min="1872" max="2048" width="11.453125" style="1"/>
    <col min="2049" max="2068" width="0" style="1" hidden="1" customWidth="1"/>
    <col min="2069" max="2069" width="28.1796875" style="1" customWidth="1"/>
    <col min="2070" max="2070" width="130.26953125" style="1" bestFit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bestFit="1" customWidth="1"/>
    <col min="2083" max="2086" width="0" style="1" hidden="1" customWidth="1"/>
    <col min="2087" max="2087" width="29.1796875" style="1" bestFit="1" customWidth="1"/>
    <col min="2088" max="2088" width="13.7265625" style="1" bestFit="1" customWidth="1"/>
    <col min="2089" max="2124" width="0" style="1" hidden="1" customWidth="1"/>
    <col min="2125" max="2125" width="10" style="1" customWidth="1"/>
    <col min="2126" max="2126" width="21.26953125" style="1" bestFit="1" customWidth="1"/>
    <col min="2127" max="2127" width="16.6328125" style="1" bestFit="1" customWidth="1"/>
    <col min="2128" max="2304" width="11.453125" style="1"/>
    <col min="2305" max="2324" width="0" style="1" hidden="1" customWidth="1"/>
    <col min="2325" max="2325" width="28.1796875" style="1" customWidth="1"/>
    <col min="2326" max="2326" width="130.26953125" style="1" bestFit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bestFit="1" customWidth="1"/>
    <col min="2339" max="2342" width="0" style="1" hidden="1" customWidth="1"/>
    <col min="2343" max="2343" width="29.1796875" style="1" bestFit="1" customWidth="1"/>
    <col min="2344" max="2344" width="13.7265625" style="1" bestFit="1" customWidth="1"/>
    <col min="2345" max="2380" width="0" style="1" hidden="1" customWidth="1"/>
    <col min="2381" max="2381" width="10" style="1" customWidth="1"/>
    <col min="2382" max="2382" width="21.26953125" style="1" bestFit="1" customWidth="1"/>
    <col min="2383" max="2383" width="16.6328125" style="1" bestFit="1" customWidth="1"/>
    <col min="2384" max="2560" width="11.453125" style="1"/>
    <col min="2561" max="2580" width="0" style="1" hidden="1" customWidth="1"/>
    <col min="2581" max="2581" width="28.1796875" style="1" customWidth="1"/>
    <col min="2582" max="2582" width="130.26953125" style="1" bestFit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bestFit="1" customWidth="1"/>
    <col min="2595" max="2598" width="0" style="1" hidden="1" customWidth="1"/>
    <col min="2599" max="2599" width="29.1796875" style="1" bestFit="1" customWidth="1"/>
    <col min="2600" max="2600" width="13.7265625" style="1" bestFit="1" customWidth="1"/>
    <col min="2601" max="2636" width="0" style="1" hidden="1" customWidth="1"/>
    <col min="2637" max="2637" width="10" style="1" customWidth="1"/>
    <col min="2638" max="2638" width="21.26953125" style="1" bestFit="1" customWidth="1"/>
    <col min="2639" max="2639" width="16.6328125" style="1" bestFit="1" customWidth="1"/>
    <col min="2640" max="2816" width="11.453125" style="1"/>
    <col min="2817" max="2836" width="0" style="1" hidden="1" customWidth="1"/>
    <col min="2837" max="2837" width="28.1796875" style="1" customWidth="1"/>
    <col min="2838" max="2838" width="130.26953125" style="1" bestFit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bestFit="1" customWidth="1"/>
    <col min="2851" max="2854" width="0" style="1" hidden="1" customWidth="1"/>
    <col min="2855" max="2855" width="29.1796875" style="1" bestFit="1" customWidth="1"/>
    <col min="2856" max="2856" width="13.7265625" style="1" bestFit="1" customWidth="1"/>
    <col min="2857" max="2892" width="0" style="1" hidden="1" customWidth="1"/>
    <col min="2893" max="2893" width="10" style="1" customWidth="1"/>
    <col min="2894" max="2894" width="21.26953125" style="1" bestFit="1" customWidth="1"/>
    <col min="2895" max="2895" width="16.6328125" style="1" bestFit="1" customWidth="1"/>
    <col min="2896" max="3072" width="11.453125" style="1"/>
    <col min="3073" max="3092" width="0" style="1" hidden="1" customWidth="1"/>
    <col min="3093" max="3093" width="28.1796875" style="1" customWidth="1"/>
    <col min="3094" max="3094" width="130.26953125" style="1" bestFit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bestFit="1" customWidth="1"/>
    <col min="3107" max="3110" width="0" style="1" hidden="1" customWidth="1"/>
    <col min="3111" max="3111" width="29.1796875" style="1" bestFit="1" customWidth="1"/>
    <col min="3112" max="3112" width="13.7265625" style="1" bestFit="1" customWidth="1"/>
    <col min="3113" max="3148" width="0" style="1" hidden="1" customWidth="1"/>
    <col min="3149" max="3149" width="10" style="1" customWidth="1"/>
    <col min="3150" max="3150" width="21.26953125" style="1" bestFit="1" customWidth="1"/>
    <col min="3151" max="3151" width="16.6328125" style="1" bestFit="1" customWidth="1"/>
    <col min="3152" max="3328" width="11.453125" style="1"/>
    <col min="3329" max="3348" width="0" style="1" hidden="1" customWidth="1"/>
    <col min="3349" max="3349" width="28.1796875" style="1" customWidth="1"/>
    <col min="3350" max="3350" width="130.26953125" style="1" bestFit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bestFit="1" customWidth="1"/>
    <col min="3363" max="3366" width="0" style="1" hidden="1" customWidth="1"/>
    <col min="3367" max="3367" width="29.1796875" style="1" bestFit="1" customWidth="1"/>
    <col min="3368" max="3368" width="13.7265625" style="1" bestFit="1" customWidth="1"/>
    <col min="3369" max="3404" width="0" style="1" hidden="1" customWidth="1"/>
    <col min="3405" max="3405" width="10" style="1" customWidth="1"/>
    <col min="3406" max="3406" width="21.26953125" style="1" bestFit="1" customWidth="1"/>
    <col min="3407" max="3407" width="16.6328125" style="1" bestFit="1" customWidth="1"/>
    <col min="3408" max="3584" width="11.453125" style="1"/>
    <col min="3585" max="3604" width="0" style="1" hidden="1" customWidth="1"/>
    <col min="3605" max="3605" width="28.1796875" style="1" customWidth="1"/>
    <col min="3606" max="3606" width="130.26953125" style="1" bestFit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bestFit="1" customWidth="1"/>
    <col min="3619" max="3622" width="0" style="1" hidden="1" customWidth="1"/>
    <col min="3623" max="3623" width="29.1796875" style="1" bestFit="1" customWidth="1"/>
    <col min="3624" max="3624" width="13.7265625" style="1" bestFit="1" customWidth="1"/>
    <col min="3625" max="3660" width="0" style="1" hidden="1" customWidth="1"/>
    <col min="3661" max="3661" width="10" style="1" customWidth="1"/>
    <col min="3662" max="3662" width="21.26953125" style="1" bestFit="1" customWidth="1"/>
    <col min="3663" max="3663" width="16.6328125" style="1" bestFit="1" customWidth="1"/>
    <col min="3664" max="3840" width="11.453125" style="1"/>
    <col min="3841" max="3860" width="0" style="1" hidden="1" customWidth="1"/>
    <col min="3861" max="3861" width="28.1796875" style="1" customWidth="1"/>
    <col min="3862" max="3862" width="130.26953125" style="1" bestFit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bestFit="1" customWidth="1"/>
    <col min="3875" max="3878" width="0" style="1" hidden="1" customWidth="1"/>
    <col min="3879" max="3879" width="29.1796875" style="1" bestFit="1" customWidth="1"/>
    <col min="3880" max="3880" width="13.7265625" style="1" bestFit="1" customWidth="1"/>
    <col min="3881" max="3916" width="0" style="1" hidden="1" customWidth="1"/>
    <col min="3917" max="3917" width="10" style="1" customWidth="1"/>
    <col min="3918" max="3918" width="21.26953125" style="1" bestFit="1" customWidth="1"/>
    <col min="3919" max="3919" width="16.6328125" style="1" bestFit="1" customWidth="1"/>
    <col min="3920" max="4096" width="11.453125" style="1"/>
    <col min="4097" max="4116" width="0" style="1" hidden="1" customWidth="1"/>
    <col min="4117" max="4117" width="28.1796875" style="1" customWidth="1"/>
    <col min="4118" max="4118" width="130.26953125" style="1" bestFit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bestFit="1" customWidth="1"/>
    <col min="4131" max="4134" width="0" style="1" hidden="1" customWidth="1"/>
    <col min="4135" max="4135" width="29.1796875" style="1" bestFit="1" customWidth="1"/>
    <col min="4136" max="4136" width="13.7265625" style="1" bestFit="1" customWidth="1"/>
    <col min="4137" max="4172" width="0" style="1" hidden="1" customWidth="1"/>
    <col min="4173" max="4173" width="10" style="1" customWidth="1"/>
    <col min="4174" max="4174" width="21.26953125" style="1" bestFit="1" customWidth="1"/>
    <col min="4175" max="4175" width="16.6328125" style="1" bestFit="1" customWidth="1"/>
    <col min="4176" max="4352" width="11.453125" style="1"/>
    <col min="4353" max="4372" width="0" style="1" hidden="1" customWidth="1"/>
    <col min="4373" max="4373" width="28.1796875" style="1" customWidth="1"/>
    <col min="4374" max="4374" width="130.26953125" style="1" bestFit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bestFit="1" customWidth="1"/>
    <col min="4387" max="4390" width="0" style="1" hidden="1" customWidth="1"/>
    <col min="4391" max="4391" width="29.1796875" style="1" bestFit="1" customWidth="1"/>
    <col min="4392" max="4392" width="13.7265625" style="1" bestFit="1" customWidth="1"/>
    <col min="4393" max="4428" width="0" style="1" hidden="1" customWidth="1"/>
    <col min="4429" max="4429" width="10" style="1" customWidth="1"/>
    <col min="4430" max="4430" width="21.26953125" style="1" bestFit="1" customWidth="1"/>
    <col min="4431" max="4431" width="16.6328125" style="1" bestFit="1" customWidth="1"/>
    <col min="4432" max="4608" width="11.453125" style="1"/>
    <col min="4609" max="4628" width="0" style="1" hidden="1" customWidth="1"/>
    <col min="4629" max="4629" width="28.1796875" style="1" customWidth="1"/>
    <col min="4630" max="4630" width="130.26953125" style="1" bestFit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bestFit="1" customWidth="1"/>
    <col min="4643" max="4646" width="0" style="1" hidden="1" customWidth="1"/>
    <col min="4647" max="4647" width="29.1796875" style="1" bestFit="1" customWidth="1"/>
    <col min="4648" max="4648" width="13.7265625" style="1" bestFit="1" customWidth="1"/>
    <col min="4649" max="4684" width="0" style="1" hidden="1" customWidth="1"/>
    <col min="4685" max="4685" width="10" style="1" customWidth="1"/>
    <col min="4686" max="4686" width="21.26953125" style="1" bestFit="1" customWidth="1"/>
    <col min="4687" max="4687" width="16.6328125" style="1" bestFit="1" customWidth="1"/>
    <col min="4688" max="4864" width="11.453125" style="1"/>
    <col min="4865" max="4884" width="0" style="1" hidden="1" customWidth="1"/>
    <col min="4885" max="4885" width="28.1796875" style="1" customWidth="1"/>
    <col min="4886" max="4886" width="130.26953125" style="1" bestFit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bestFit="1" customWidth="1"/>
    <col min="4899" max="4902" width="0" style="1" hidden="1" customWidth="1"/>
    <col min="4903" max="4903" width="29.1796875" style="1" bestFit="1" customWidth="1"/>
    <col min="4904" max="4904" width="13.7265625" style="1" bestFit="1" customWidth="1"/>
    <col min="4905" max="4940" width="0" style="1" hidden="1" customWidth="1"/>
    <col min="4941" max="4941" width="10" style="1" customWidth="1"/>
    <col min="4942" max="4942" width="21.26953125" style="1" bestFit="1" customWidth="1"/>
    <col min="4943" max="4943" width="16.6328125" style="1" bestFit="1" customWidth="1"/>
    <col min="4944" max="5120" width="11.453125" style="1"/>
    <col min="5121" max="5140" width="0" style="1" hidden="1" customWidth="1"/>
    <col min="5141" max="5141" width="28.1796875" style="1" customWidth="1"/>
    <col min="5142" max="5142" width="130.26953125" style="1" bestFit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bestFit="1" customWidth="1"/>
    <col min="5155" max="5158" width="0" style="1" hidden="1" customWidth="1"/>
    <col min="5159" max="5159" width="29.1796875" style="1" bestFit="1" customWidth="1"/>
    <col min="5160" max="5160" width="13.7265625" style="1" bestFit="1" customWidth="1"/>
    <col min="5161" max="5196" width="0" style="1" hidden="1" customWidth="1"/>
    <col min="5197" max="5197" width="10" style="1" customWidth="1"/>
    <col min="5198" max="5198" width="21.26953125" style="1" bestFit="1" customWidth="1"/>
    <col min="5199" max="5199" width="16.6328125" style="1" bestFit="1" customWidth="1"/>
    <col min="5200" max="5376" width="11.453125" style="1"/>
    <col min="5377" max="5396" width="0" style="1" hidden="1" customWidth="1"/>
    <col min="5397" max="5397" width="28.1796875" style="1" customWidth="1"/>
    <col min="5398" max="5398" width="130.26953125" style="1" bestFit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bestFit="1" customWidth="1"/>
    <col min="5411" max="5414" width="0" style="1" hidden="1" customWidth="1"/>
    <col min="5415" max="5415" width="29.1796875" style="1" bestFit="1" customWidth="1"/>
    <col min="5416" max="5416" width="13.7265625" style="1" bestFit="1" customWidth="1"/>
    <col min="5417" max="5452" width="0" style="1" hidden="1" customWidth="1"/>
    <col min="5453" max="5453" width="10" style="1" customWidth="1"/>
    <col min="5454" max="5454" width="21.26953125" style="1" bestFit="1" customWidth="1"/>
    <col min="5455" max="5455" width="16.6328125" style="1" bestFit="1" customWidth="1"/>
    <col min="5456" max="5632" width="11.453125" style="1"/>
    <col min="5633" max="5652" width="0" style="1" hidden="1" customWidth="1"/>
    <col min="5653" max="5653" width="28.1796875" style="1" customWidth="1"/>
    <col min="5654" max="5654" width="130.26953125" style="1" bestFit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bestFit="1" customWidth="1"/>
    <col min="5667" max="5670" width="0" style="1" hidden="1" customWidth="1"/>
    <col min="5671" max="5671" width="29.1796875" style="1" bestFit="1" customWidth="1"/>
    <col min="5672" max="5672" width="13.7265625" style="1" bestFit="1" customWidth="1"/>
    <col min="5673" max="5708" width="0" style="1" hidden="1" customWidth="1"/>
    <col min="5709" max="5709" width="10" style="1" customWidth="1"/>
    <col min="5710" max="5710" width="21.26953125" style="1" bestFit="1" customWidth="1"/>
    <col min="5711" max="5711" width="16.6328125" style="1" bestFit="1" customWidth="1"/>
    <col min="5712" max="5888" width="11.453125" style="1"/>
    <col min="5889" max="5908" width="0" style="1" hidden="1" customWidth="1"/>
    <col min="5909" max="5909" width="28.1796875" style="1" customWidth="1"/>
    <col min="5910" max="5910" width="130.26953125" style="1" bestFit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bestFit="1" customWidth="1"/>
    <col min="5923" max="5926" width="0" style="1" hidden="1" customWidth="1"/>
    <col min="5927" max="5927" width="29.1796875" style="1" bestFit="1" customWidth="1"/>
    <col min="5928" max="5928" width="13.7265625" style="1" bestFit="1" customWidth="1"/>
    <col min="5929" max="5964" width="0" style="1" hidden="1" customWidth="1"/>
    <col min="5965" max="5965" width="10" style="1" customWidth="1"/>
    <col min="5966" max="5966" width="21.26953125" style="1" bestFit="1" customWidth="1"/>
    <col min="5967" max="5967" width="16.6328125" style="1" bestFit="1" customWidth="1"/>
    <col min="5968" max="6144" width="11.453125" style="1"/>
    <col min="6145" max="6164" width="0" style="1" hidden="1" customWidth="1"/>
    <col min="6165" max="6165" width="28.1796875" style="1" customWidth="1"/>
    <col min="6166" max="6166" width="130.26953125" style="1" bestFit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bestFit="1" customWidth="1"/>
    <col min="6179" max="6182" width="0" style="1" hidden="1" customWidth="1"/>
    <col min="6183" max="6183" width="29.1796875" style="1" bestFit="1" customWidth="1"/>
    <col min="6184" max="6184" width="13.7265625" style="1" bestFit="1" customWidth="1"/>
    <col min="6185" max="6220" width="0" style="1" hidden="1" customWidth="1"/>
    <col min="6221" max="6221" width="10" style="1" customWidth="1"/>
    <col min="6222" max="6222" width="21.26953125" style="1" bestFit="1" customWidth="1"/>
    <col min="6223" max="6223" width="16.6328125" style="1" bestFit="1" customWidth="1"/>
    <col min="6224" max="6400" width="11.453125" style="1"/>
    <col min="6401" max="6420" width="0" style="1" hidden="1" customWidth="1"/>
    <col min="6421" max="6421" width="28.1796875" style="1" customWidth="1"/>
    <col min="6422" max="6422" width="130.26953125" style="1" bestFit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bestFit="1" customWidth="1"/>
    <col min="6435" max="6438" width="0" style="1" hidden="1" customWidth="1"/>
    <col min="6439" max="6439" width="29.1796875" style="1" bestFit="1" customWidth="1"/>
    <col min="6440" max="6440" width="13.7265625" style="1" bestFit="1" customWidth="1"/>
    <col min="6441" max="6476" width="0" style="1" hidden="1" customWidth="1"/>
    <col min="6477" max="6477" width="10" style="1" customWidth="1"/>
    <col min="6478" max="6478" width="21.26953125" style="1" bestFit="1" customWidth="1"/>
    <col min="6479" max="6479" width="16.6328125" style="1" bestFit="1" customWidth="1"/>
    <col min="6480" max="6656" width="11.453125" style="1"/>
    <col min="6657" max="6676" width="0" style="1" hidden="1" customWidth="1"/>
    <col min="6677" max="6677" width="28.1796875" style="1" customWidth="1"/>
    <col min="6678" max="6678" width="130.26953125" style="1" bestFit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bestFit="1" customWidth="1"/>
    <col min="6691" max="6694" width="0" style="1" hidden="1" customWidth="1"/>
    <col min="6695" max="6695" width="29.1796875" style="1" bestFit="1" customWidth="1"/>
    <col min="6696" max="6696" width="13.7265625" style="1" bestFit="1" customWidth="1"/>
    <col min="6697" max="6732" width="0" style="1" hidden="1" customWidth="1"/>
    <col min="6733" max="6733" width="10" style="1" customWidth="1"/>
    <col min="6734" max="6734" width="21.26953125" style="1" bestFit="1" customWidth="1"/>
    <col min="6735" max="6735" width="16.6328125" style="1" bestFit="1" customWidth="1"/>
    <col min="6736" max="6912" width="11.453125" style="1"/>
    <col min="6913" max="6932" width="0" style="1" hidden="1" customWidth="1"/>
    <col min="6933" max="6933" width="28.1796875" style="1" customWidth="1"/>
    <col min="6934" max="6934" width="130.26953125" style="1" bestFit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bestFit="1" customWidth="1"/>
    <col min="6947" max="6950" width="0" style="1" hidden="1" customWidth="1"/>
    <col min="6951" max="6951" width="29.1796875" style="1" bestFit="1" customWidth="1"/>
    <col min="6952" max="6952" width="13.7265625" style="1" bestFit="1" customWidth="1"/>
    <col min="6953" max="6988" width="0" style="1" hidden="1" customWidth="1"/>
    <col min="6989" max="6989" width="10" style="1" customWidth="1"/>
    <col min="6990" max="6990" width="21.26953125" style="1" bestFit="1" customWidth="1"/>
    <col min="6991" max="6991" width="16.6328125" style="1" bestFit="1" customWidth="1"/>
    <col min="6992" max="7168" width="11.453125" style="1"/>
    <col min="7169" max="7188" width="0" style="1" hidden="1" customWidth="1"/>
    <col min="7189" max="7189" width="28.1796875" style="1" customWidth="1"/>
    <col min="7190" max="7190" width="130.26953125" style="1" bestFit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bestFit="1" customWidth="1"/>
    <col min="7203" max="7206" width="0" style="1" hidden="1" customWidth="1"/>
    <col min="7207" max="7207" width="29.1796875" style="1" bestFit="1" customWidth="1"/>
    <col min="7208" max="7208" width="13.7265625" style="1" bestFit="1" customWidth="1"/>
    <col min="7209" max="7244" width="0" style="1" hidden="1" customWidth="1"/>
    <col min="7245" max="7245" width="10" style="1" customWidth="1"/>
    <col min="7246" max="7246" width="21.26953125" style="1" bestFit="1" customWidth="1"/>
    <col min="7247" max="7247" width="16.6328125" style="1" bestFit="1" customWidth="1"/>
    <col min="7248" max="7424" width="11.453125" style="1"/>
    <col min="7425" max="7444" width="0" style="1" hidden="1" customWidth="1"/>
    <col min="7445" max="7445" width="28.1796875" style="1" customWidth="1"/>
    <col min="7446" max="7446" width="130.26953125" style="1" bestFit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bestFit="1" customWidth="1"/>
    <col min="7459" max="7462" width="0" style="1" hidden="1" customWidth="1"/>
    <col min="7463" max="7463" width="29.1796875" style="1" bestFit="1" customWidth="1"/>
    <col min="7464" max="7464" width="13.7265625" style="1" bestFit="1" customWidth="1"/>
    <col min="7465" max="7500" width="0" style="1" hidden="1" customWidth="1"/>
    <col min="7501" max="7501" width="10" style="1" customWidth="1"/>
    <col min="7502" max="7502" width="21.26953125" style="1" bestFit="1" customWidth="1"/>
    <col min="7503" max="7503" width="16.6328125" style="1" bestFit="1" customWidth="1"/>
    <col min="7504" max="7680" width="11.453125" style="1"/>
    <col min="7681" max="7700" width="0" style="1" hidden="1" customWidth="1"/>
    <col min="7701" max="7701" width="28.1796875" style="1" customWidth="1"/>
    <col min="7702" max="7702" width="130.26953125" style="1" bestFit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bestFit="1" customWidth="1"/>
    <col min="7715" max="7718" width="0" style="1" hidden="1" customWidth="1"/>
    <col min="7719" max="7719" width="29.1796875" style="1" bestFit="1" customWidth="1"/>
    <col min="7720" max="7720" width="13.7265625" style="1" bestFit="1" customWidth="1"/>
    <col min="7721" max="7756" width="0" style="1" hidden="1" customWidth="1"/>
    <col min="7757" max="7757" width="10" style="1" customWidth="1"/>
    <col min="7758" max="7758" width="21.26953125" style="1" bestFit="1" customWidth="1"/>
    <col min="7759" max="7759" width="16.6328125" style="1" bestFit="1" customWidth="1"/>
    <col min="7760" max="7936" width="11.453125" style="1"/>
    <col min="7937" max="7956" width="0" style="1" hidden="1" customWidth="1"/>
    <col min="7957" max="7957" width="28.1796875" style="1" customWidth="1"/>
    <col min="7958" max="7958" width="130.26953125" style="1" bestFit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bestFit="1" customWidth="1"/>
    <col min="7971" max="7974" width="0" style="1" hidden="1" customWidth="1"/>
    <col min="7975" max="7975" width="29.1796875" style="1" bestFit="1" customWidth="1"/>
    <col min="7976" max="7976" width="13.7265625" style="1" bestFit="1" customWidth="1"/>
    <col min="7977" max="8012" width="0" style="1" hidden="1" customWidth="1"/>
    <col min="8013" max="8013" width="10" style="1" customWidth="1"/>
    <col min="8014" max="8014" width="21.26953125" style="1" bestFit="1" customWidth="1"/>
    <col min="8015" max="8015" width="16.6328125" style="1" bestFit="1" customWidth="1"/>
    <col min="8016" max="8192" width="11.453125" style="1"/>
    <col min="8193" max="8212" width="0" style="1" hidden="1" customWidth="1"/>
    <col min="8213" max="8213" width="28.1796875" style="1" customWidth="1"/>
    <col min="8214" max="8214" width="130.26953125" style="1" bestFit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bestFit="1" customWidth="1"/>
    <col min="8227" max="8230" width="0" style="1" hidden="1" customWidth="1"/>
    <col min="8231" max="8231" width="29.1796875" style="1" bestFit="1" customWidth="1"/>
    <col min="8232" max="8232" width="13.7265625" style="1" bestFit="1" customWidth="1"/>
    <col min="8233" max="8268" width="0" style="1" hidden="1" customWidth="1"/>
    <col min="8269" max="8269" width="10" style="1" customWidth="1"/>
    <col min="8270" max="8270" width="21.26953125" style="1" bestFit="1" customWidth="1"/>
    <col min="8271" max="8271" width="16.6328125" style="1" bestFit="1" customWidth="1"/>
    <col min="8272" max="8448" width="11.453125" style="1"/>
    <col min="8449" max="8468" width="0" style="1" hidden="1" customWidth="1"/>
    <col min="8469" max="8469" width="28.1796875" style="1" customWidth="1"/>
    <col min="8470" max="8470" width="130.26953125" style="1" bestFit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bestFit="1" customWidth="1"/>
    <col min="8483" max="8486" width="0" style="1" hidden="1" customWidth="1"/>
    <col min="8487" max="8487" width="29.1796875" style="1" bestFit="1" customWidth="1"/>
    <col min="8488" max="8488" width="13.7265625" style="1" bestFit="1" customWidth="1"/>
    <col min="8489" max="8524" width="0" style="1" hidden="1" customWidth="1"/>
    <col min="8525" max="8525" width="10" style="1" customWidth="1"/>
    <col min="8526" max="8526" width="21.26953125" style="1" bestFit="1" customWidth="1"/>
    <col min="8527" max="8527" width="16.6328125" style="1" bestFit="1" customWidth="1"/>
    <col min="8528" max="8704" width="11.453125" style="1"/>
    <col min="8705" max="8724" width="0" style="1" hidden="1" customWidth="1"/>
    <col min="8725" max="8725" width="28.1796875" style="1" customWidth="1"/>
    <col min="8726" max="8726" width="130.26953125" style="1" bestFit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bestFit="1" customWidth="1"/>
    <col min="8739" max="8742" width="0" style="1" hidden="1" customWidth="1"/>
    <col min="8743" max="8743" width="29.1796875" style="1" bestFit="1" customWidth="1"/>
    <col min="8744" max="8744" width="13.7265625" style="1" bestFit="1" customWidth="1"/>
    <col min="8745" max="8780" width="0" style="1" hidden="1" customWidth="1"/>
    <col min="8781" max="8781" width="10" style="1" customWidth="1"/>
    <col min="8782" max="8782" width="21.26953125" style="1" bestFit="1" customWidth="1"/>
    <col min="8783" max="8783" width="16.6328125" style="1" bestFit="1" customWidth="1"/>
    <col min="8784" max="8960" width="11.453125" style="1"/>
    <col min="8961" max="8980" width="0" style="1" hidden="1" customWidth="1"/>
    <col min="8981" max="8981" width="28.1796875" style="1" customWidth="1"/>
    <col min="8982" max="8982" width="130.26953125" style="1" bestFit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bestFit="1" customWidth="1"/>
    <col min="8995" max="8998" width="0" style="1" hidden="1" customWidth="1"/>
    <col min="8999" max="8999" width="29.1796875" style="1" bestFit="1" customWidth="1"/>
    <col min="9000" max="9000" width="13.7265625" style="1" bestFit="1" customWidth="1"/>
    <col min="9001" max="9036" width="0" style="1" hidden="1" customWidth="1"/>
    <col min="9037" max="9037" width="10" style="1" customWidth="1"/>
    <col min="9038" max="9038" width="21.26953125" style="1" bestFit="1" customWidth="1"/>
    <col min="9039" max="9039" width="16.6328125" style="1" bestFit="1" customWidth="1"/>
    <col min="9040" max="9216" width="11.453125" style="1"/>
    <col min="9217" max="9236" width="0" style="1" hidden="1" customWidth="1"/>
    <col min="9237" max="9237" width="28.1796875" style="1" customWidth="1"/>
    <col min="9238" max="9238" width="130.26953125" style="1" bestFit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bestFit="1" customWidth="1"/>
    <col min="9251" max="9254" width="0" style="1" hidden="1" customWidth="1"/>
    <col min="9255" max="9255" width="29.1796875" style="1" bestFit="1" customWidth="1"/>
    <col min="9256" max="9256" width="13.7265625" style="1" bestFit="1" customWidth="1"/>
    <col min="9257" max="9292" width="0" style="1" hidden="1" customWidth="1"/>
    <col min="9293" max="9293" width="10" style="1" customWidth="1"/>
    <col min="9294" max="9294" width="21.26953125" style="1" bestFit="1" customWidth="1"/>
    <col min="9295" max="9295" width="16.6328125" style="1" bestFit="1" customWidth="1"/>
    <col min="9296" max="9472" width="11.453125" style="1"/>
    <col min="9473" max="9492" width="0" style="1" hidden="1" customWidth="1"/>
    <col min="9493" max="9493" width="28.1796875" style="1" customWidth="1"/>
    <col min="9494" max="9494" width="130.26953125" style="1" bestFit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bestFit="1" customWidth="1"/>
    <col min="9507" max="9510" width="0" style="1" hidden="1" customWidth="1"/>
    <col min="9511" max="9511" width="29.1796875" style="1" bestFit="1" customWidth="1"/>
    <col min="9512" max="9512" width="13.7265625" style="1" bestFit="1" customWidth="1"/>
    <col min="9513" max="9548" width="0" style="1" hidden="1" customWidth="1"/>
    <col min="9549" max="9549" width="10" style="1" customWidth="1"/>
    <col min="9550" max="9550" width="21.26953125" style="1" bestFit="1" customWidth="1"/>
    <col min="9551" max="9551" width="16.6328125" style="1" bestFit="1" customWidth="1"/>
    <col min="9552" max="9728" width="11.453125" style="1"/>
    <col min="9729" max="9748" width="0" style="1" hidden="1" customWidth="1"/>
    <col min="9749" max="9749" width="28.1796875" style="1" customWidth="1"/>
    <col min="9750" max="9750" width="130.26953125" style="1" bestFit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bestFit="1" customWidth="1"/>
    <col min="9763" max="9766" width="0" style="1" hidden="1" customWidth="1"/>
    <col min="9767" max="9767" width="29.1796875" style="1" bestFit="1" customWidth="1"/>
    <col min="9768" max="9768" width="13.7265625" style="1" bestFit="1" customWidth="1"/>
    <col min="9769" max="9804" width="0" style="1" hidden="1" customWidth="1"/>
    <col min="9805" max="9805" width="10" style="1" customWidth="1"/>
    <col min="9806" max="9806" width="21.26953125" style="1" bestFit="1" customWidth="1"/>
    <col min="9807" max="9807" width="16.6328125" style="1" bestFit="1" customWidth="1"/>
    <col min="9808" max="9984" width="11.453125" style="1"/>
    <col min="9985" max="10004" width="0" style="1" hidden="1" customWidth="1"/>
    <col min="10005" max="10005" width="28.1796875" style="1" customWidth="1"/>
    <col min="10006" max="10006" width="130.26953125" style="1" bestFit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bestFit="1" customWidth="1"/>
    <col min="10019" max="10022" width="0" style="1" hidden="1" customWidth="1"/>
    <col min="10023" max="10023" width="29.1796875" style="1" bestFit="1" customWidth="1"/>
    <col min="10024" max="10024" width="13.7265625" style="1" bestFit="1" customWidth="1"/>
    <col min="10025" max="10060" width="0" style="1" hidden="1" customWidth="1"/>
    <col min="10061" max="10061" width="10" style="1" customWidth="1"/>
    <col min="10062" max="10062" width="21.26953125" style="1" bestFit="1" customWidth="1"/>
    <col min="10063" max="10063" width="16.6328125" style="1" bestFit="1" customWidth="1"/>
    <col min="10064" max="10240" width="11.453125" style="1"/>
    <col min="10241" max="10260" width="0" style="1" hidden="1" customWidth="1"/>
    <col min="10261" max="10261" width="28.1796875" style="1" customWidth="1"/>
    <col min="10262" max="10262" width="130.26953125" style="1" bestFit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bestFit="1" customWidth="1"/>
    <col min="10275" max="10278" width="0" style="1" hidden="1" customWidth="1"/>
    <col min="10279" max="10279" width="29.1796875" style="1" bestFit="1" customWidth="1"/>
    <col min="10280" max="10280" width="13.7265625" style="1" bestFit="1" customWidth="1"/>
    <col min="10281" max="10316" width="0" style="1" hidden="1" customWidth="1"/>
    <col min="10317" max="10317" width="10" style="1" customWidth="1"/>
    <col min="10318" max="10318" width="21.26953125" style="1" bestFit="1" customWidth="1"/>
    <col min="10319" max="10319" width="16.6328125" style="1" bestFit="1" customWidth="1"/>
    <col min="10320" max="10496" width="11.453125" style="1"/>
    <col min="10497" max="10516" width="0" style="1" hidden="1" customWidth="1"/>
    <col min="10517" max="10517" width="28.1796875" style="1" customWidth="1"/>
    <col min="10518" max="10518" width="130.26953125" style="1" bestFit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bestFit="1" customWidth="1"/>
    <col min="10531" max="10534" width="0" style="1" hidden="1" customWidth="1"/>
    <col min="10535" max="10535" width="29.1796875" style="1" bestFit="1" customWidth="1"/>
    <col min="10536" max="10536" width="13.7265625" style="1" bestFit="1" customWidth="1"/>
    <col min="10537" max="10572" width="0" style="1" hidden="1" customWidth="1"/>
    <col min="10573" max="10573" width="10" style="1" customWidth="1"/>
    <col min="10574" max="10574" width="21.26953125" style="1" bestFit="1" customWidth="1"/>
    <col min="10575" max="10575" width="16.6328125" style="1" bestFit="1" customWidth="1"/>
    <col min="10576" max="10752" width="11.453125" style="1"/>
    <col min="10753" max="10772" width="0" style="1" hidden="1" customWidth="1"/>
    <col min="10773" max="10773" width="28.1796875" style="1" customWidth="1"/>
    <col min="10774" max="10774" width="130.26953125" style="1" bestFit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bestFit="1" customWidth="1"/>
    <col min="10787" max="10790" width="0" style="1" hidden="1" customWidth="1"/>
    <col min="10791" max="10791" width="29.1796875" style="1" bestFit="1" customWidth="1"/>
    <col min="10792" max="10792" width="13.7265625" style="1" bestFit="1" customWidth="1"/>
    <col min="10793" max="10828" width="0" style="1" hidden="1" customWidth="1"/>
    <col min="10829" max="10829" width="10" style="1" customWidth="1"/>
    <col min="10830" max="10830" width="21.26953125" style="1" bestFit="1" customWidth="1"/>
    <col min="10831" max="10831" width="16.6328125" style="1" bestFit="1" customWidth="1"/>
    <col min="10832" max="11008" width="11.453125" style="1"/>
    <col min="11009" max="11028" width="0" style="1" hidden="1" customWidth="1"/>
    <col min="11029" max="11029" width="28.1796875" style="1" customWidth="1"/>
    <col min="11030" max="11030" width="130.26953125" style="1" bestFit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bestFit="1" customWidth="1"/>
    <col min="11043" max="11046" width="0" style="1" hidden="1" customWidth="1"/>
    <col min="11047" max="11047" width="29.1796875" style="1" bestFit="1" customWidth="1"/>
    <col min="11048" max="11048" width="13.7265625" style="1" bestFit="1" customWidth="1"/>
    <col min="11049" max="11084" width="0" style="1" hidden="1" customWidth="1"/>
    <col min="11085" max="11085" width="10" style="1" customWidth="1"/>
    <col min="11086" max="11086" width="21.26953125" style="1" bestFit="1" customWidth="1"/>
    <col min="11087" max="11087" width="16.6328125" style="1" bestFit="1" customWidth="1"/>
    <col min="11088" max="11264" width="11.453125" style="1"/>
    <col min="11265" max="11284" width="0" style="1" hidden="1" customWidth="1"/>
    <col min="11285" max="11285" width="28.1796875" style="1" customWidth="1"/>
    <col min="11286" max="11286" width="130.26953125" style="1" bestFit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bestFit="1" customWidth="1"/>
    <col min="11299" max="11302" width="0" style="1" hidden="1" customWidth="1"/>
    <col min="11303" max="11303" width="29.1796875" style="1" bestFit="1" customWidth="1"/>
    <col min="11304" max="11304" width="13.7265625" style="1" bestFit="1" customWidth="1"/>
    <col min="11305" max="11340" width="0" style="1" hidden="1" customWidth="1"/>
    <col min="11341" max="11341" width="10" style="1" customWidth="1"/>
    <col min="11342" max="11342" width="21.26953125" style="1" bestFit="1" customWidth="1"/>
    <col min="11343" max="11343" width="16.6328125" style="1" bestFit="1" customWidth="1"/>
    <col min="11344" max="11520" width="11.453125" style="1"/>
    <col min="11521" max="11540" width="0" style="1" hidden="1" customWidth="1"/>
    <col min="11541" max="11541" width="28.1796875" style="1" customWidth="1"/>
    <col min="11542" max="11542" width="130.26953125" style="1" bestFit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bestFit="1" customWidth="1"/>
    <col min="11555" max="11558" width="0" style="1" hidden="1" customWidth="1"/>
    <col min="11559" max="11559" width="29.1796875" style="1" bestFit="1" customWidth="1"/>
    <col min="11560" max="11560" width="13.7265625" style="1" bestFit="1" customWidth="1"/>
    <col min="11561" max="11596" width="0" style="1" hidden="1" customWidth="1"/>
    <col min="11597" max="11597" width="10" style="1" customWidth="1"/>
    <col min="11598" max="11598" width="21.26953125" style="1" bestFit="1" customWidth="1"/>
    <col min="11599" max="11599" width="16.6328125" style="1" bestFit="1" customWidth="1"/>
    <col min="11600" max="11776" width="11.453125" style="1"/>
    <col min="11777" max="11796" width="0" style="1" hidden="1" customWidth="1"/>
    <col min="11797" max="11797" width="28.1796875" style="1" customWidth="1"/>
    <col min="11798" max="11798" width="130.26953125" style="1" bestFit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bestFit="1" customWidth="1"/>
    <col min="11811" max="11814" width="0" style="1" hidden="1" customWidth="1"/>
    <col min="11815" max="11815" width="29.1796875" style="1" bestFit="1" customWidth="1"/>
    <col min="11816" max="11816" width="13.7265625" style="1" bestFit="1" customWidth="1"/>
    <col min="11817" max="11852" width="0" style="1" hidden="1" customWidth="1"/>
    <col min="11853" max="11853" width="10" style="1" customWidth="1"/>
    <col min="11854" max="11854" width="21.26953125" style="1" bestFit="1" customWidth="1"/>
    <col min="11855" max="11855" width="16.6328125" style="1" bestFit="1" customWidth="1"/>
    <col min="11856" max="12032" width="11.453125" style="1"/>
    <col min="12033" max="12052" width="0" style="1" hidden="1" customWidth="1"/>
    <col min="12053" max="12053" width="28.1796875" style="1" customWidth="1"/>
    <col min="12054" max="12054" width="130.26953125" style="1" bestFit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bestFit="1" customWidth="1"/>
    <col min="12067" max="12070" width="0" style="1" hidden="1" customWidth="1"/>
    <col min="12071" max="12071" width="29.1796875" style="1" bestFit="1" customWidth="1"/>
    <col min="12072" max="12072" width="13.7265625" style="1" bestFit="1" customWidth="1"/>
    <col min="12073" max="12108" width="0" style="1" hidden="1" customWidth="1"/>
    <col min="12109" max="12109" width="10" style="1" customWidth="1"/>
    <col min="12110" max="12110" width="21.26953125" style="1" bestFit="1" customWidth="1"/>
    <col min="12111" max="12111" width="16.6328125" style="1" bestFit="1" customWidth="1"/>
    <col min="12112" max="12288" width="11.453125" style="1"/>
    <col min="12289" max="12308" width="0" style="1" hidden="1" customWidth="1"/>
    <col min="12309" max="12309" width="28.1796875" style="1" customWidth="1"/>
    <col min="12310" max="12310" width="130.26953125" style="1" bestFit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bestFit="1" customWidth="1"/>
    <col min="12323" max="12326" width="0" style="1" hidden="1" customWidth="1"/>
    <col min="12327" max="12327" width="29.1796875" style="1" bestFit="1" customWidth="1"/>
    <col min="12328" max="12328" width="13.7265625" style="1" bestFit="1" customWidth="1"/>
    <col min="12329" max="12364" width="0" style="1" hidden="1" customWidth="1"/>
    <col min="12365" max="12365" width="10" style="1" customWidth="1"/>
    <col min="12366" max="12366" width="21.26953125" style="1" bestFit="1" customWidth="1"/>
    <col min="12367" max="12367" width="16.6328125" style="1" bestFit="1" customWidth="1"/>
    <col min="12368" max="12544" width="11.453125" style="1"/>
    <col min="12545" max="12564" width="0" style="1" hidden="1" customWidth="1"/>
    <col min="12565" max="12565" width="28.1796875" style="1" customWidth="1"/>
    <col min="12566" max="12566" width="130.26953125" style="1" bestFit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bestFit="1" customWidth="1"/>
    <col min="12579" max="12582" width="0" style="1" hidden="1" customWidth="1"/>
    <col min="12583" max="12583" width="29.1796875" style="1" bestFit="1" customWidth="1"/>
    <col min="12584" max="12584" width="13.7265625" style="1" bestFit="1" customWidth="1"/>
    <col min="12585" max="12620" width="0" style="1" hidden="1" customWidth="1"/>
    <col min="12621" max="12621" width="10" style="1" customWidth="1"/>
    <col min="12622" max="12622" width="21.26953125" style="1" bestFit="1" customWidth="1"/>
    <col min="12623" max="12623" width="16.6328125" style="1" bestFit="1" customWidth="1"/>
    <col min="12624" max="12800" width="11.453125" style="1"/>
    <col min="12801" max="12820" width="0" style="1" hidden="1" customWidth="1"/>
    <col min="12821" max="12821" width="28.1796875" style="1" customWidth="1"/>
    <col min="12822" max="12822" width="130.26953125" style="1" bestFit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bestFit="1" customWidth="1"/>
    <col min="12835" max="12838" width="0" style="1" hidden="1" customWidth="1"/>
    <col min="12839" max="12839" width="29.1796875" style="1" bestFit="1" customWidth="1"/>
    <col min="12840" max="12840" width="13.7265625" style="1" bestFit="1" customWidth="1"/>
    <col min="12841" max="12876" width="0" style="1" hidden="1" customWidth="1"/>
    <col min="12877" max="12877" width="10" style="1" customWidth="1"/>
    <col min="12878" max="12878" width="21.26953125" style="1" bestFit="1" customWidth="1"/>
    <col min="12879" max="12879" width="16.6328125" style="1" bestFit="1" customWidth="1"/>
    <col min="12880" max="13056" width="11.453125" style="1"/>
    <col min="13057" max="13076" width="0" style="1" hidden="1" customWidth="1"/>
    <col min="13077" max="13077" width="28.1796875" style="1" customWidth="1"/>
    <col min="13078" max="13078" width="130.26953125" style="1" bestFit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bestFit="1" customWidth="1"/>
    <col min="13091" max="13094" width="0" style="1" hidden="1" customWidth="1"/>
    <col min="13095" max="13095" width="29.1796875" style="1" bestFit="1" customWidth="1"/>
    <col min="13096" max="13096" width="13.7265625" style="1" bestFit="1" customWidth="1"/>
    <col min="13097" max="13132" width="0" style="1" hidden="1" customWidth="1"/>
    <col min="13133" max="13133" width="10" style="1" customWidth="1"/>
    <col min="13134" max="13134" width="21.26953125" style="1" bestFit="1" customWidth="1"/>
    <col min="13135" max="13135" width="16.6328125" style="1" bestFit="1" customWidth="1"/>
    <col min="13136" max="13312" width="11.453125" style="1"/>
    <col min="13313" max="13332" width="0" style="1" hidden="1" customWidth="1"/>
    <col min="13333" max="13333" width="28.1796875" style="1" customWidth="1"/>
    <col min="13334" max="13334" width="130.26953125" style="1" bestFit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bestFit="1" customWidth="1"/>
    <col min="13347" max="13350" width="0" style="1" hidden="1" customWidth="1"/>
    <col min="13351" max="13351" width="29.1796875" style="1" bestFit="1" customWidth="1"/>
    <col min="13352" max="13352" width="13.7265625" style="1" bestFit="1" customWidth="1"/>
    <col min="13353" max="13388" width="0" style="1" hidden="1" customWidth="1"/>
    <col min="13389" max="13389" width="10" style="1" customWidth="1"/>
    <col min="13390" max="13390" width="21.26953125" style="1" bestFit="1" customWidth="1"/>
    <col min="13391" max="13391" width="16.6328125" style="1" bestFit="1" customWidth="1"/>
    <col min="13392" max="13568" width="11.453125" style="1"/>
    <col min="13569" max="13588" width="0" style="1" hidden="1" customWidth="1"/>
    <col min="13589" max="13589" width="28.1796875" style="1" customWidth="1"/>
    <col min="13590" max="13590" width="130.26953125" style="1" bestFit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bestFit="1" customWidth="1"/>
    <col min="13603" max="13606" width="0" style="1" hidden="1" customWidth="1"/>
    <col min="13607" max="13607" width="29.1796875" style="1" bestFit="1" customWidth="1"/>
    <col min="13608" max="13608" width="13.7265625" style="1" bestFit="1" customWidth="1"/>
    <col min="13609" max="13644" width="0" style="1" hidden="1" customWidth="1"/>
    <col min="13645" max="13645" width="10" style="1" customWidth="1"/>
    <col min="13646" max="13646" width="21.26953125" style="1" bestFit="1" customWidth="1"/>
    <col min="13647" max="13647" width="16.6328125" style="1" bestFit="1" customWidth="1"/>
    <col min="13648" max="13824" width="11.453125" style="1"/>
    <col min="13825" max="13844" width="0" style="1" hidden="1" customWidth="1"/>
    <col min="13845" max="13845" width="28.1796875" style="1" customWidth="1"/>
    <col min="13846" max="13846" width="130.26953125" style="1" bestFit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bestFit="1" customWidth="1"/>
    <col min="13859" max="13862" width="0" style="1" hidden="1" customWidth="1"/>
    <col min="13863" max="13863" width="29.1796875" style="1" bestFit="1" customWidth="1"/>
    <col min="13864" max="13864" width="13.7265625" style="1" bestFit="1" customWidth="1"/>
    <col min="13865" max="13900" width="0" style="1" hidden="1" customWidth="1"/>
    <col min="13901" max="13901" width="10" style="1" customWidth="1"/>
    <col min="13902" max="13902" width="21.26953125" style="1" bestFit="1" customWidth="1"/>
    <col min="13903" max="13903" width="16.6328125" style="1" bestFit="1" customWidth="1"/>
    <col min="13904" max="14080" width="11.453125" style="1"/>
    <col min="14081" max="14100" width="0" style="1" hidden="1" customWidth="1"/>
    <col min="14101" max="14101" width="28.1796875" style="1" customWidth="1"/>
    <col min="14102" max="14102" width="130.26953125" style="1" bestFit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bestFit="1" customWidth="1"/>
    <col min="14115" max="14118" width="0" style="1" hidden="1" customWidth="1"/>
    <col min="14119" max="14119" width="29.1796875" style="1" bestFit="1" customWidth="1"/>
    <col min="14120" max="14120" width="13.7265625" style="1" bestFit="1" customWidth="1"/>
    <col min="14121" max="14156" width="0" style="1" hidden="1" customWidth="1"/>
    <col min="14157" max="14157" width="10" style="1" customWidth="1"/>
    <col min="14158" max="14158" width="21.26953125" style="1" bestFit="1" customWidth="1"/>
    <col min="14159" max="14159" width="16.6328125" style="1" bestFit="1" customWidth="1"/>
    <col min="14160" max="14336" width="11.453125" style="1"/>
    <col min="14337" max="14356" width="0" style="1" hidden="1" customWidth="1"/>
    <col min="14357" max="14357" width="28.1796875" style="1" customWidth="1"/>
    <col min="14358" max="14358" width="130.26953125" style="1" bestFit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bestFit="1" customWidth="1"/>
    <col min="14371" max="14374" width="0" style="1" hidden="1" customWidth="1"/>
    <col min="14375" max="14375" width="29.1796875" style="1" bestFit="1" customWidth="1"/>
    <col min="14376" max="14376" width="13.7265625" style="1" bestFit="1" customWidth="1"/>
    <col min="14377" max="14412" width="0" style="1" hidden="1" customWidth="1"/>
    <col min="14413" max="14413" width="10" style="1" customWidth="1"/>
    <col min="14414" max="14414" width="21.26953125" style="1" bestFit="1" customWidth="1"/>
    <col min="14415" max="14415" width="16.6328125" style="1" bestFit="1" customWidth="1"/>
    <col min="14416" max="14592" width="11.453125" style="1"/>
    <col min="14593" max="14612" width="0" style="1" hidden="1" customWidth="1"/>
    <col min="14613" max="14613" width="28.1796875" style="1" customWidth="1"/>
    <col min="14614" max="14614" width="130.26953125" style="1" bestFit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bestFit="1" customWidth="1"/>
    <col min="14627" max="14630" width="0" style="1" hidden="1" customWidth="1"/>
    <col min="14631" max="14631" width="29.1796875" style="1" bestFit="1" customWidth="1"/>
    <col min="14632" max="14632" width="13.7265625" style="1" bestFit="1" customWidth="1"/>
    <col min="14633" max="14668" width="0" style="1" hidden="1" customWidth="1"/>
    <col min="14669" max="14669" width="10" style="1" customWidth="1"/>
    <col min="14670" max="14670" width="21.26953125" style="1" bestFit="1" customWidth="1"/>
    <col min="14671" max="14671" width="16.6328125" style="1" bestFit="1" customWidth="1"/>
    <col min="14672" max="14848" width="11.453125" style="1"/>
    <col min="14849" max="14868" width="0" style="1" hidden="1" customWidth="1"/>
    <col min="14869" max="14869" width="28.1796875" style="1" customWidth="1"/>
    <col min="14870" max="14870" width="130.26953125" style="1" bestFit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bestFit="1" customWidth="1"/>
    <col min="14883" max="14886" width="0" style="1" hidden="1" customWidth="1"/>
    <col min="14887" max="14887" width="29.1796875" style="1" bestFit="1" customWidth="1"/>
    <col min="14888" max="14888" width="13.7265625" style="1" bestFit="1" customWidth="1"/>
    <col min="14889" max="14924" width="0" style="1" hidden="1" customWidth="1"/>
    <col min="14925" max="14925" width="10" style="1" customWidth="1"/>
    <col min="14926" max="14926" width="21.26953125" style="1" bestFit="1" customWidth="1"/>
    <col min="14927" max="14927" width="16.6328125" style="1" bestFit="1" customWidth="1"/>
    <col min="14928" max="15104" width="11.453125" style="1"/>
    <col min="15105" max="15124" width="0" style="1" hidden="1" customWidth="1"/>
    <col min="15125" max="15125" width="28.1796875" style="1" customWidth="1"/>
    <col min="15126" max="15126" width="130.26953125" style="1" bestFit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bestFit="1" customWidth="1"/>
    <col min="15139" max="15142" width="0" style="1" hidden="1" customWidth="1"/>
    <col min="15143" max="15143" width="29.1796875" style="1" bestFit="1" customWidth="1"/>
    <col min="15144" max="15144" width="13.7265625" style="1" bestFit="1" customWidth="1"/>
    <col min="15145" max="15180" width="0" style="1" hidden="1" customWidth="1"/>
    <col min="15181" max="15181" width="10" style="1" customWidth="1"/>
    <col min="15182" max="15182" width="21.26953125" style="1" bestFit="1" customWidth="1"/>
    <col min="15183" max="15183" width="16.6328125" style="1" bestFit="1" customWidth="1"/>
    <col min="15184" max="15360" width="11.453125" style="1"/>
    <col min="15361" max="15380" width="0" style="1" hidden="1" customWidth="1"/>
    <col min="15381" max="15381" width="28.1796875" style="1" customWidth="1"/>
    <col min="15382" max="15382" width="130.26953125" style="1" bestFit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bestFit="1" customWidth="1"/>
    <col min="15395" max="15398" width="0" style="1" hidden="1" customWidth="1"/>
    <col min="15399" max="15399" width="29.1796875" style="1" bestFit="1" customWidth="1"/>
    <col min="15400" max="15400" width="13.7265625" style="1" bestFit="1" customWidth="1"/>
    <col min="15401" max="15436" width="0" style="1" hidden="1" customWidth="1"/>
    <col min="15437" max="15437" width="10" style="1" customWidth="1"/>
    <col min="15438" max="15438" width="21.26953125" style="1" bestFit="1" customWidth="1"/>
    <col min="15439" max="15439" width="16.6328125" style="1" bestFit="1" customWidth="1"/>
    <col min="15440" max="15616" width="11.453125" style="1"/>
    <col min="15617" max="15636" width="0" style="1" hidden="1" customWidth="1"/>
    <col min="15637" max="15637" width="28.1796875" style="1" customWidth="1"/>
    <col min="15638" max="15638" width="130.26953125" style="1" bestFit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bestFit="1" customWidth="1"/>
    <col min="15651" max="15654" width="0" style="1" hidden="1" customWidth="1"/>
    <col min="15655" max="15655" width="29.1796875" style="1" bestFit="1" customWidth="1"/>
    <col min="15656" max="15656" width="13.7265625" style="1" bestFit="1" customWidth="1"/>
    <col min="15657" max="15692" width="0" style="1" hidden="1" customWidth="1"/>
    <col min="15693" max="15693" width="10" style="1" customWidth="1"/>
    <col min="15694" max="15694" width="21.26953125" style="1" bestFit="1" customWidth="1"/>
    <col min="15695" max="15695" width="16.6328125" style="1" bestFit="1" customWidth="1"/>
    <col min="15696" max="15872" width="11.453125" style="1"/>
    <col min="15873" max="15892" width="0" style="1" hidden="1" customWidth="1"/>
    <col min="15893" max="15893" width="28.1796875" style="1" customWidth="1"/>
    <col min="15894" max="15894" width="130.26953125" style="1" bestFit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bestFit="1" customWidth="1"/>
    <col min="15907" max="15910" width="0" style="1" hidden="1" customWidth="1"/>
    <col min="15911" max="15911" width="29.1796875" style="1" bestFit="1" customWidth="1"/>
    <col min="15912" max="15912" width="13.7265625" style="1" bestFit="1" customWidth="1"/>
    <col min="15913" max="15948" width="0" style="1" hidden="1" customWidth="1"/>
    <col min="15949" max="15949" width="10" style="1" customWidth="1"/>
    <col min="15950" max="15950" width="21.26953125" style="1" bestFit="1" customWidth="1"/>
    <col min="15951" max="15951" width="16.6328125" style="1" bestFit="1" customWidth="1"/>
    <col min="15952" max="16128" width="11.453125" style="1"/>
    <col min="16129" max="16148" width="0" style="1" hidden="1" customWidth="1"/>
    <col min="16149" max="16149" width="28.1796875" style="1" customWidth="1"/>
    <col min="16150" max="16150" width="130.26953125" style="1" bestFit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bestFit="1" customWidth="1"/>
    <col min="16163" max="16166" width="0" style="1" hidden="1" customWidth="1"/>
    <col min="16167" max="16167" width="29.1796875" style="1" bestFit="1" customWidth="1"/>
    <col min="16168" max="16168" width="13.7265625" style="1" bestFit="1" customWidth="1"/>
    <col min="16169" max="16204" width="0" style="1" hidden="1" customWidth="1"/>
    <col min="16205" max="16205" width="10" style="1" customWidth="1"/>
    <col min="16206" max="16206" width="21.26953125" style="1" bestFit="1" customWidth="1"/>
    <col min="16207" max="16207" width="16.6328125" style="1" bestFit="1" customWidth="1"/>
    <col min="16208" max="16384" width="11.453125" style="1"/>
  </cols>
  <sheetData>
    <row r="1" spans="1:79" ht="18.5" thickBot="1">
      <c r="T1" s="139" t="s">
        <v>106</v>
      </c>
      <c r="U1" s="469"/>
      <c r="V1" s="140" t="s">
        <v>106</v>
      </c>
      <c r="W1" s="518" t="s">
        <v>157</v>
      </c>
      <c r="X1" s="519"/>
      <c r="AD1" s="141"/>
      <c r="AE1" s="141"/>
      <c r="AF1" s="141"/>
      <c r="AH1" s="142"/>
      <c r="AM1" s="143"/>
      <c r="AN1" s="142"/>
      <c r="AS1" s="405"/>
      <c r="AT1" s="405"/>
      <c r="AU1" s="405"/>
      <c r="AV1" s="405"/>
      <c r="AY1" s="145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7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</row>
    <row r="2" spans="1:79">
      <c r="AH2" s="142"/>
      <c r="AM2" s="143"/>
      <c r="AN2" s="142"/>
      <c r="AS2" s="143"/>
      <c r="AT2" s="143"/>
      <c r="AU2" s="143"/>
      <c r="AV2" s="143"/>
      <c r="AY2" s="149"/>
      <c r="BG2" s="146"/>
      <c r="BH2" s="146"/>
      <c r="BI2" s="146"/>
      <c r="BJ2" s="146"/>
      <c r="BK2" s="146"/>
      <c r="BL2" s="147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</row>
    <row r="3" spans="1:79" hidden="1">
      <c r="AH3" s="142"/>
      <c r="AM3" s="143"/>
      <c r="AN3" s="142"/>
      <c r="AS3" s="405"/>
      <c r="AT3" s="405"/>
      <c r="AU3" s="405"/>
      <c r="AV3" s="405"/>
      <c r="AY3" s="145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7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1:79" ht="15" customHeight="1">
      <c r="T4" s="150"/>
      <c r="U4" s="471"/>
      <c r="V4" s="151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2"/>
      <c r="AI4" s="153"/>
      <c r="AJ4" s="153"/>
      <c r="AK4" s="153"/>
      <c r="AL4" s="146"/>
      <c r="AM4" s="150"/>
      <c r="AN4" s="152"/>
      <c r="AO4" s="153"/>
      <c r="AP4" s="153"/>
      <c r="AQ4" s="153"/>
      <c r="AR4" s="146"/>
      <c r="AS4" s="406"/>
      <c r="AT4" s="406"/>
      <c r="AU4" s="406"/>
      <c r="AV4" s="406"/>
      <c r="AW4" s="153"/>
      <c r="AX4" s="153"/>
      <c r="AY4" s="145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7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</row>
    <row r="5" spans="1:79" ht="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520" t="s">
        <v>477</v>
      </c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155"/>
      <c r="AW5" s="154"/>
      <c r="AX5" s="154"/>
      <c r="AY5" s="145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7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</row>
    <row r="6" spans="1:79" ht="18">
      <c r="T6" s="156" t="s">
        <v>108</v>
      </c>
      <c r="U6" s="472"/>
      <c r="V6" s="157" t="s">
        <v>108</v>
      </c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2"/>
      <c r="AI6" s="153"/>
      <c r="AJ6" s="153"/>
      <c r="AK6" s="153"/>
      <c r="AL6" s="158"/>
      <c r="AM6" s="150"/>
      <c r="AN6" s="152"/>
      <c r="AO6" s="153"/>
      <c r="AP6" s="153"/>
      <c r="AQ6" s="153"/>
      <c r="AR6" s="146"/>
      <c r="AS6" s="406"/>
      <c r="AT6" s="406"/>
      <c r="AU6" s="406"/>
      <c r="AV6" s="406"/>
      <c r="AW6" s="153"/>
      <c r="AX6" s="153"/>
      <c r="AY6" s="145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7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</row>
    <row r="7" spans="1:79" ht="21.75" customHeight="1" thickBot="1">
      <c r="T7" s="150"/>
      <c r="U7" s="471"/>
      <c r="V7" s="151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2"/>
      <c r="AI7" s="153"/>
      <c r="AJ7" s="153"/>
      <c r="AK7" s="153"/>
      <c r="AL7" s="146"/>
      <c r="AM7" s="521" t="s">
        <v>109</v>
      </c>
      <c r="AN7" s="521"/>
      <c r="AO7" s="153"/>
      <c r="AP7" s="153"/>
      <c r="AQ7" s="153"/>
      <c r="AR7" s="146"/>
      <c r="AS7" s="521"/>
      <c r="AT7" s="521"/>
      <c r="AU7" s="406"/>
      <c r="AV7" s="406"/>
      <c r="AW7" s="153"/>
      <c r="AX7" s="153"/>
      <c r="AY7" s="145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</row>
    <row r="8" spans="1:79" ht="62.25" customHeight="1" thickBot="1">
      <c r="A8" s="159"/>
      <c r="B8" s="160" t="s">
        <v>110</v>
      </c>
      <c r="C8" s="161" t="s">
        <v>111</v>
      </c>
      <c r="D8" s="161" t="s">
        <v>112</v>
      </c>
      <c r="E8" s="161" t="s">
        <v>113</v>
      </c>
      <c r="F8" s="161" t="s">
        <v>114</v>
      </c>
      <c r="G8" s="161" t="s">
        <v>115</v>
      </c>
      <c r="H8" s="161" t="s">
        <v>116</v>
      </c>
      <c r="I8" s="161" t="s">
        <v>117</v>
      </c>
      <c r="J8" s="161" t="s">
        <v>118</v>
      </c>
      <c r="K8" s="161" t="s">
        <v>119</v>
      </c>
      <c r="L8" s="161" t="s">
        <v>120</v>
      </c>
      <c r="M8" s="161" t="s">
        <v>121</v>
      </c>
      <c r="N8" s="161" t="s">
        <v>122</v>
      </c>
      <c r="O8" s="161" t="s">
        <v>123</v>
      </c>
      <c r="P8" s="161" t="s">
        <v>124</v>
      </c>
      <c r="Q8" s="162"/>
      <c r="R8" s="162"/>
      <c r="S8" s="162"/>
      <c r="T8" s="163" t="s">
        <v>125</v>
      </c>
      <c r="U8" s="473"/>
      <c r="V8" s="164" t="s">
        <v>125</v>
      </c>
      <c r="W8" s="165" t="s">
        <v>126</v>
      </c>
      <c r="X8" s="165" t="s">
        <v>127</v>
      </c>
      <c r="Y8" s="165" t="s">
        <v>128</v>
      </c>
      <c r="Z8" s="165" t="s">
        <v>129</v>
      </c>
      <c r="AA8" s="165" t="s">
        <v>130</v>
      </c>
      <c r="AB8" s="165" t="s">
        <v>131</v>
      </c>
      <c r="AC8" s="164" t="s">
        <v>132</v>
      </c>
      <c r="AD8" s="164" t="s">
        <v>133</v>
      </c>
      <c r="AE8" s="164" t="s">
        <v>134</v>
      </c>
      <c r="AF8" s="164" t="s">
        <v>135</v>
      </c>
      <c r="AG8" s="166" t="s">
        <v>0</v>
      </c>
      <c r="AH8" s="167" t="s">
        <v>136</v>
      </c>
      <c r="AI8" s="168" t="s">
        <v>137</v>
      </c>
      <c r="AJ8" s="168" t="s">
        <v>138</v>
      </c>
      <c r="AK8" s="168" t="s">
        <v>139</v>
      </c>
      <c r="AL8" s="169" t="s">
        <v>140</v>
      </c>
      <c r="AM8" s="166" t="s">
        <v>141</v>
      </c>
      <c r="AN8" s="167" t="s">
        <v>142</v>
      </c>
      <c r="AO8" s="168" t="s">
        <v>143</v>
      </c>
      <c r="AP8" s="168" t="s">
        <v>144</v>
      </c>
      <c r="AQ8" s="168" t="s">
        <v>145</v>
      </c>
      <c r="AR8" s="169" t="s">
        <v>146</v>
      </c>
      <c r="AS8" s="407" t="s">
        <v>147</v>
      </c>
      <c r="AT8" s="407" t="s">
        <v>148</v>
      </c>
      <c r="AU8" s="407" t="s">
        <v>149</v>
      </c>
      <c r="AV8" s="407" t="s">
        <v>150</v>
      </c>
      <c r="AW8" s="170" t="s">
        <v>151</v>
      </c>
      <c r="AX8" s="171" t="s">
        <v>152</v>
      </c>
      <c r="AY8" s="145"/>
      <c r="AZ8" s="172" t="s">
        <v>153</v>
      </c>
      <c r="BA8" s="172" t="s">
        <v>154</v>
      </c>
      <c r="BB8" s="172" t="s">
        <v>107</v>
      </c>
      <c r="BC8" s="172" t="s">
        <v>155</v>
      </c>
      <c r="BD8" s="172" t="s">
        <v>156</v>
      </c>
      <c r="BE8" s="172" t="s">
        <v>157</v>
      </c>
      <c r="BF8" s="172" t="s">
        <v>158</v>
      </c>
      <c r="BG8" s="172" t="s">
        <v>159</v>
      </c>
      <c r="BH8" s="172" t="s">
        <v>160</v>
      </c>
      <c r="BI8" s="172" t="s">
        <v>161</v>
      </c>
      <c r="BJ8" s="172" t="s">
        <v>162</v>
      </c>
      <c r="BK8" s="172" t="s">
        <v>163</v>
      </c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Z8" s="166" t="s">
        <v>478</v>
      </c>
      <c r="CA8" s="167" t="s">
        <v>479</v>
      </c>
    </row>
    <row r="9" spans="1:79" ht="24.75" customHeight="1">
      <c r="A9" s="175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6" t="s">
        <v>166</v>
      </c>
      <c r="U9" s="469"/>
      <c r="V9" s="165" t="s">
        <v>166</v>
      </c>
      <c r="W9" s="408">
        <v>1760917.2744170001</v>
      </c>
      <c r="X9" s="408">
        <v>0</v>
      </c>
      <c r="Y9" s="408">
        <v>0</v>
      </c>
      <c r="Z9" s="408">
        <v>0</v>
      </c>
      <c r="AA9" s="408">
        <v>0</v>
      </c>
      <c r="AB9" s="408">
        <v>0</v>
      </c>
      <c r="AC9" s="408">
        <v>0</v>
      </c>
      <c r="AD9" s="408">
        <v>1760917.2744170001</v>
      </c>
      <c r="AE9" s="408">
        <v>22594.860968000001</v>
      </c>
      <c r="AF9" s="408">
        <v>1738322.4134490001</v>
      </c>
      <c r="AG9" s="408">
        <v>1514413.20458466</v>
      </c>
      <c r="AH9" s="177">
        <v>0.8600138272174358</v>
      </c>
      <c r="AI9" s="178">
        <v>0.87119235929307126</v>
      </c>
      <c r="AJ9" s="179">
        <v>864426.14643665007</v>
      </c>
      <c r="AK9" s="179">
        <v>647119.68787800998</v>
      </c>
      <c r="AL9" s="180" t="e" vm="1">
        <v>#VALUE!</v>
      </c>
      <c r="AM9" s="408">
        <v>1448977.2481359702</v>
      </c>
      <c r="AN9" s="177">
        <v>0.82285367358650841</v>
      </c>
      <c r="AO9" s="178">
        <v>0.83354919485911649</v>
      </c>
      <c r="AP9" s="179">
        <v>887016.20449422998</v>
      </c>
      <c r="AQ9" s="179">
        <v>559131.9706117399</v>
      </c>
      <c r="AR9" s="180" t="e">
        <v>#N/A</v>
      </c>
      <c r="AS9" s="408">
        <v>246504.06983234</v>
      </c>
      <c r="AT9" s="408">
        <v>65435.956448690005</v>
      </c>
      <c r="AU9" s="409">
        <v>311940.02628103003</v>
      </c>
      <c r="AV9" s="408">
        <v>223909.20886434009</v>
      </c>
      <c r="AW9" s="181" t="e">
        <v>#N/A</v>
      </c>
      <c r="AX9" s="182" t="e">
        <v>#N/A</v>
      </c>
      <c r="AY9" s="145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Z9" s="408">
        <v>1447002.4138036999</v>
      </c>
      <c r="CA9" s="177">
        <v>0.82173219311666401</v>
      </c>
    </row>
    <row r="10" spans="1:79" ht="25.5" customHeight="1">
      <c r="A10" s="175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84" t="s">
        <v>167</v>
      </c>
      <c r="U10" s="474"/>
      <c r="V10" s="185" t="s">
        <v>167</v>
      </c>
      <c r="W10" s="410">
        <v>199672.23761899999</v>
      </c>
      <c r="X10" s="410">
        <v>0</v>
      </c>
      <c r="Y10" s="410">
        <v>0</v>
      </c>
      <c r="Z10" s="410">
        <v>0</v>
      </c>
      <c r="AA10" s="410">
        <v>0</v>
      </c>
      <c r="AB10" s="410">
        <v>0</v>
      </c>
      <c r="AC10" s="410">
        <v>0</v>
      </c>
      <c r="AD10" s="410">
        <v>199672.23761899999</v>
      </c>
      <c r="AE10" s="410">
        <v>10431.308967999999</v>
      </c>
      <c r="AF10" s="410">
        <v>189240.92865099999</v>
      </c>
      <c r="AG10" s="410">
        <v>83095.104771339989</v>
      </c>
      <c r="AH10" s="186">
        <v>0.41615752776756082</v>
      </c>
      <c r="AI10" s="178">
        <v>0.43909689813763708</v>
      </c>
      <c r="AJ10" s="187">
        <v>177116.96050218999</v>
      </c>
      <c r="AK10" s="187">
        <v>-94021.855730850002</v>
      </c>
      <c r="AL10" s="180" t="e" vm="1">
        <v>#VALUE!</v>
      </c>
      <c r="AM10" s="410">
        <v>82869.897898340001</v>
      </c>
      <c r="AN10" s="188">
        <v>0.41502964501487832</v>
      </c>
      <c r="AO10" s="178">
        <v>0.43790684440768884</v>
      </c>
      <c r="AP10" s="187">
        <v>176904.16360219</v>
      </c>
      <c r="AQ10" s="187">
        <v>-94034.265703850004</v>
      </c>
      <c r="AR10" s="180" t="e">
        <v>#N/A</v>
      </c>
      <c r="AS10" s="410">
        <v>116577.13284766</v>
      </c>
      <c r="AT10" s="410">
        <v>225.20687299998826</v>
      </c>
      <c r="AU10" s="411">
        <v>116802.33972065999</v>
      </c>
      <c r="AV10" s="410">
        <v>106145.82387966001</v>
      </c>
      <c r="AW10" s="189" t="e">
        <v>#N/A</v>
      </c>
      <c r="AX10" s="182" t="e">
        <v>#N/A</v>
      </c>
      <c r="AY10" s="145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Z10" s="410">
        <v>81886.010601340007</v>
      </c>
      <c r="CA10" s="188">
        <v>0.41010213326496059</v>
      </c>
    </row>
    <row r="11" spans="1:79" ht="25.5" customHeight="1">
      <c r="A11" s="175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84" t="s">
        <v>168</v>
      </c>
      <c r="U11" s="474"/>
      <c r="V11" s="185" t="s">
        <v>168</v>
      </c>
      <c r="W11" s="410">
        <v>66460.569535999995</v>
      </c>
      <c r="X11" s="410">
        <v>0</v>
      </c>
      <c r="Y11" s="410">
        <v>0</v>
      </c>
      <c r="Z11" s="410">
        <v>0</v>
      </c>
      <c r="AA11" s="410">
        <v>0</v>
      </c>
      <c r="AB11" s="410">
        <v>0</v>
      </c>
      <c r="AC11" s="410">
        <v>0</v>
      </c>
      <c r="AD11" s="410">
        <v>66460.569535999995</v>
      </c>
      <c r="AE11" s="410">
        <v>0</v>
      </c>
      <c r="AF11" s="410">
        <v>66460.569535999995</v>
      </c>
      <c r="AG11" s="410">
        <v>45792.129373709999</v>
      </c>
      <c r="AH11" s="186">
        <v>0.68901199152236525</v>
      </c>
      <c r="AI11" s="178">
        <v>0.68901199152236525</v>
      </c>
      <c r="AJ11" s="187">
        <v>58830.964333969998</v>
      </c>
      <c r="AK11" s="187">
        <v>-13038.834960259999</v>
      </c>
      <c r="AL11" s="180" t="e" vm="1">
        <v>#VALUE!</v>
      </c>
      <c r="AM11" s="410">
        <v>21743.698742190001</v>
      </c>
      <c r="AN11" s="188">
        <v>0.32716690353386146</v>
      </c>
      <c r="AO11" s="178">
        <v>0.32716690353386146</v>
      </c>
      <c r="AP11" s="187">
        <v>53435.791496300008</v>
      </c>
      <c r="AQ11" s="187">
        <v>-31692.092754110006</v>
      </c>
      <c r="AR11" s="180" t="e">
        <v>#N/A</v>
      </c>
      <c r="AS11" s="410">
        <v>20668.440162289997</v>
      </c>
      <c r="AT11" s="410">
        <v>24048.430631519997</v>
      </c>
      <c r="AU11" s="411">
        <v>44716.870793809998</v>
      </c>
      <c r="AV11" s="410">
        <v>20668.440162289997</v>
      </c>
      <c r="AW11" s="189" t="e">
        <v>#N/A</v>
      </c>
      <c r="AX11" s="182" t="e">
        <v>#N/A</v>
      </c>
      <c r="AY11" s="145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Z11" s="410">
        <v>21153.134863129999</v>
      </c>
      <c r="CA11" s="188">
        <v>0.31828097488198448</v>
      </c>
    </row>
    <row r="12" spans="1:79" ht="25.5" customHeight="1">
      <c r="A12" s="175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84" t="s">
        <v>169</v>
      </c>
      <c r="U12" s="474"/>
      <c r="V12" s="185" t="s">
        <v>169</v>
      </c>
      <c r="W12" s="412">
        <v>1413422.337728</v>
      </c>
      <c r="X12" s="412">
        <v>0</v>
      </c>
      <c r="Y12" s="412">
        <v>0</v>
      </c>
      <c r="Z12" s="412">
        <v>0</v>
      </c>
      <c r="AA12" s="412">
        <v>0</v>
      </c>
      <c r="AB12" s="412">
        <v>0</v>
      </c>
      <c r="AC12" s="412">
        <v>0</v>
      </c>
      <c r="AD12" s="412">
        <v>1413422.337728</v>
      </c>
      <c r="AE12" s="412">
        <v>12163.552</v>
      </c>
      <c r="AF12" s="410">
        <v>1401258.7857280001</v>
      </c>
      <c r="AG12" s="412">
        <v>1347874.59718792</v>
      </c>
      <c r="AH12" s="186">
        <v>0.95362480216249845</v>
      </c>
      <c r="AI12" s="178">
        <v>0.96190269129171224</v>
      </c>
      <c r="AJ12" s="187">
        <v>618896.47406596004</v>
      </c>
      <c r="AK12" s="187">
        <v>728978.12312195997</v>
      </c>
      <c r="AL12" s="180" t="e" vm="1">
        <v>#VALUE!</v>
      </c>
      <c r="AM12" s="410">
        <v>1330071.03927092</v>
      </c>
      <c r="AN12" s="188">
        <v>0.94102873838044565</v>
      </c>
      <c r="AO12" s="178">
        <v>0.94919728805118908</v>
      </c>
      <c r="AP12" s="187">
        <v>618896.47406596004</v>
      </c>
      <c r="AQ12" s="187">
        <v>711174.56520495994</v>
      </c>
      <c r="AR12" s="180" t="e">
        <v>#N/A</v>
      </c>
      <c r="AS12" s="410">
        <v>65547.740540080005</v>
      </c>
      <c r="AT12" s="410">
        <v>17803.557917000027</v>
      </c>
      <c r="AU12" s="411">
        <v>83351.298457080033</v>
      </c>
      <c r="AV12" s="410">
        <v>53384.188540080097</v>
      </c>
      <c r="AW12" s="189" t="e">
        <v>#N/A</v>
      </c>
      <c r="AX12" s="182" t="e">
        <v>#N/A</v>
      </c>
      <c r="AY12" s="145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Z12" s="410">
        <v>1330071.03927092</v>
      </c>
      <c r="CA12" s="188">
        <v>0.94102873838044565</v>
      </c>
    </row>
    <row r="13" spans="1:79" ht="22.5" customHeight="1">
      <c r="A13" s="175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90"/>
      <c r="T13" s="184" t="s">
        <v>170</v>
      </c>
      <c r="U13" s="474"/>
      <c r="V13" s="185" t="s">
        <v>170</v>
      </c>
      <c r="W13" s="410">
        <v>62635.527157999997</v>
      </c>
      <c r="X13" s="410">
        <v>0</v>
      </c>
      <c r="Y13" s="410">
        <v>0</v>
      </c>
      <c r="Z13" s="410">
        <v>0</v>
      </c>
      <c r="AA13" s="410">
        <v>0</v>
      </c>
      <c r="AB13" s="410">
        <v>0</v>
      </c>
      <c r="AC13" s="410">
        <v>0</v>
      </c>
      <c r="AD13" s="410">
        <v>62635.527157999997</v>
      </c>
      <c r="AE13" s="410">
        <v>0</v>
      </c>
      <c r="AF13" s="410">
        <v>62635.527157999997</v>
      </c>
      <c r="AG13" s="410">
        <v>34784.002981689999</v>
      </c>
      <c r="AH13" s="186">
        <v>0.55533982964566275</v>
      </c>
      <c r="AI13" s="178">
        <v>0.55533982964566275</v>
      </c>
      <c r="AJ13" s="187">
        <v>9581.747534529999</v>
      </c>
      <c r="AK13" s="187">
        <v>25202.255447160001</v>
      </c>
      <c r="AL13" s="180" t="e" vm="1">
        <v>#VALUE!</v>
      </c>
      <c r="AM13" s="410">
        <v>11463.539194519999</v>
      </c>
      <c r="AN13" s="188">
        <v>0.18301976074381679</v>
      </c>
      <c r="AO13" s="178">
        <v>0.18301976074381679</v>
      </c>
      <c r="AP13" s="187">
        <v>37779.775329780001</v>
      </c>
      <c r="AQ13" s="187">
        <v>-26316.236135260002</v>
      </c>
      <c r="AR13" s="180" t="e">
        <v>#N/A</v>
      </c>
      <c r="AS13" s="410">
        <v>27851.524176309998</v>
      </c>
      <c r="AT13" s="410">
        <v>23320.46378717</v>
      </c>
      <c r="AU13" s="411">
        <v>51171.987963480002</v>
      </c>
      <c r="AV13" s="410">
        <v>27851.524176309998</v>
      </c>
      <c r="AW13" s="189" t="e">
        <v>#N/A</v>
      </c>
      <c r="AX13" s="182" t="e">
        <v>#N/A</v>
      </c>
      <c r="AY13" s="145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Z13" s="410">
        <v>11064.542038310001</v>
      </c>
      <c r="CA13" s="188">
        <v>0.17664961947872429</v>
      </c>
    </row>
    <row r="14" spans="1:79" ht="39" customHeight="1" thickBot="1">
      <c r="A14" s="175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90"/>
      <c r="T14" s="191" t="s">
        <v>171</v>
      </c>
      <c r="U14" s="475"/>
      <c r="V14" s="185" t="s">
        <v>171</v>
      </c>
      <c r="W14" s="410">
        <v>18726.602375999999</v>
      </c>
      <c r="X14" s="410">
        <v>0</v>
      </c>
      <c r="Y14" s="410">
        <v>0</v>
      </c>
      <c r="Z14" s="410">
        <v>0</v>
      </c>
      <c r="AA14" s="410">
        <v>0</v>
      </c>
      <c r="AB14" s="410">
        <v>0</v>
      </c>
      <c r="AC14" s="410">
        <v>0</v>
      </c>
      <c r="AD14" s="410">
        <v>18726.602375999999</v>
      </c>
      <c r="AE14" s="410">
        <v>0</v>
      </c>
      <c r="AF14" s="410">
        <v>18726.602375999999</v>
      </c>
      <c r="AG14" s="410">
        <v>2867.3702699999994</v>
      </c>
      <c r="AH14" s="186">
        <v>0.15311748561900471</v>
      </c>
      <c r="AI14" s="178">
        <v>0.15311748561900471</v>
      </c>
      <c r="AJ14" s="187">
        <v>1844.2994389999999</v>
      </c>
      <c r="AK14" s="187">
        <v>1023.0708309999995</v>
      </c>
      <c r="AL14" s="180" t="e" vm="1">
        <v>#VALUE!</v>
      </c>
      <c r="AM14" s="410">
        <v>2829.0730299999996</v>
      </c>
      <c r="AN14" s="188">
        <v>0.15107241416231157</v>
      </c>
      <c r="AO14" s="178">
        <v>0.15107241416231157</v>
      </c>
      <c r="AP14" s="187">
        <v>4284.344306</v>
      </c>
      <c r="AQ14" s="187">
        <v>-1455.2712760000004</v>
      </c>
      <c r="AR14" s="180" t="e">
        <v>#N/A</v>
      </c>
      <c r="AS14" s="410">
        <v>15859.232105999999</v>
      </c>
      <c r="AT14" s="410">
        <v>38.297239999999874</v>
      </c>
      <c r="AU14" s="411">
        <v>15897.529345999999</v>
      </c>
      <c r="AV14" s="410">
        <v>15859.232105999999</v>
      </c>
      <c r="AW14" s="189" t="e">
        <v>#N/A</v>
      </c>
      <c r="AX14" s="182" t="e">
        <v>#N/A</v>
      </c>
      <c r="AY14" s="145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Z14" s="410">
        <v>2827.6870299999996</v>
      </c>
      <c r="CA14" s="188">
        <v>0.15099840180426757</v>
      </c>
    </row>
    <row r="15" spans="1:79" ht="27.75" customHeight="1" thickBot="1">
      <c r="A15" s="192"/>
      <c r="B15" s="1" t="s">
        <v>164</v>
      </c>
      <c r="C15" s="1" t="s">
        <v>164</v>
      </c>
      <c r="D15" s="1" t="s">
        <v>164</v>
      </c>
      <c r="E15" s="192" t="s">
        <v>172</v>
      </c>
      <c r="F15" s="192" t="s">
        <v>164</v>
      </c>
      <c r="G15" s="192" t="s">
        <v>164</v>
      </c>
      <c r="H15" s="192" t="s">
        <v>164</v>
      </c>
      <c r="I15" s="192" t="s">
        <v>164</v>
      </c>
      <c r="J15" s="192" t="s">
        <v>164</v>
      </c>
      <c r="K15" s="192" t="s">
        <v>164</v>
      </c>
      <c r="L15" s="192" t="s">
        <v>164</v>
      </c>
      <c r="M15" s="192" t="s">
        <v>164</v>
      </c>
      <c r="N15" s="192" t="s">
        <v>164</v>
      </c>
      <c r="O15" s="192" t="s">
        <v>164</v>
      </c>
      <c r="P15" s="192"/>
      <c r="Q15" s="192"/>
      <c r="R15" s="192"/>
      <c r="S15" s="192"/>
      <c r="T15" s="193" t="s">
        <v>173</v>
      </c>
      <c r="U15" s="469"/>
      <c r="V15" s="165" t="s">
        <v>173</v>
      </c>
      <c r="W15" s="413">
        <v>24832.568094999999</v>
      </c>
      <c r="X15" s="413">
        <v>0</v>
      </c>
      <c r="Y15" s="413">
        <v>0</v>
      </c>
      <c r="Z15" s="413"/>
      <c r="AA15" s="413">
        <v>0</v>
      </c>
      <c r="AB15" s="413">
        <v>0</v>
      </c>
      <c r="AC15" s="413"/>
      <c r="AD15" s="413">
        <v>24832.568094999999</v>
      </c>
      <c r="AE15" s="413">
        <v>0</v>
      </c>
      <c r="AF15" s="413">
        <v>24832.568094999999</v>
      </c>
      <c r="AG15" s="413">
        <v>0</v>
      </c>
      <c r="AH15" s="194">
        <v>0</v>
      </c>
      <c r="AI15" s="195">
        <v>0</v>
      </c>
      <c r="AJ15" s="196">
        <v>1251337.0863313503</v>
      </c>
      <c r="AK15" s="196">
        <v>461658.00054770987</v>
      </c>
      <c r="AL15" s="180" t="e" vm="1">
        <v>#VALUE!</v>
      </c>
      <c r="AM15" s="413">
        <v>0</v>
      </c>
      <c r="AN15" s="194">
        <v>0</v>
      </c>
      <c r="AO15" s="197">
        <v>0</v>
      </c>
      <c r="AP15" s="196">
        <v>1222878.11280757</v>
      </c>
      <c r="AQ15" s="196">
        <v>305981.91322223988</v>
      </c>
      <c r="AR15" s="180" t="e">
        <v>#N/A</v>
      </c>
      <c r="AS15" s="413">
        <v>24832.568094999999</v>
      </c>
      <c r="AT15" s="413">
        <v>0</v>
      </c>
      <c r="AU15" s="413">
        <v>24832.568094999999</v>
      </c>
      <c r="AV15" s="413">
        <v>24832.568094999999</v>
      </c>
      <c r="AW15" s="198" t="e">
        <v>#N/A</v>
      </c>
      <c r="AX15" s="182" t="e">
        <v>#N/A</v>
      </c>
      <c r="AY15" s="145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Z15" s="413">
        <v>0</v>
      </c>
      <c r="CA15" s="177">
        <v>0</v>
      </c>
    </row>
    <row r="16" spans="1:79" ht="21.75" customHeight="1">
      <c r="A16" s="192"/>
      <c r="B16" s="1" t="s">
        <v>164</v>
      </c>
      <c r="C16" s="1" t="s">
        <v>164</v>
      </c>
      <c r="D16" s="1" t="s">
        <v>164</v>
      </c>
      <c r="E16" s="192" t="s">
        <v>172</v>
      </c>
      <c r="F16" s="192" t="s">
        <v>164</v>
      </c>
      <c r="G16" s="192" t="s">
        <v>164</v>
      </c>
      <c r="H16" s="192" t="s">
        <v>164</v>
      </c>
      <c r="I16" s="192" t="s">
        <v>164</v>
      </c>
      <c r="J16" s="192" t="s">
        <v>164</v>
      </c>
      <c r="K16" s="192" t="s">
        <v>164</v>
      </c>
      <c r="L16" s="192" t="s">
        <v>164</v>
      </c>
      <c r="M16" s="192" t="s">
        <v>164</v>
      </c>
      <c r="N16" s="192" t="s">
        <v>164</v>
      </c>
      <c r="O16" s="192" t="s">
        <v>164</v>
      </c>
      <c r="P16" s="192"/>
      <c r="Q16" s="192"/>
      <c r="R16" s="192"/>
      <c r="S16" s="192"/>
      <c r="T16" s="199" t="s">
        <v>174</v>
      </c>
      <c r="U16" s="474"/>
      <c r="V16" s="185" t="s">
        <v>174</v>
      </c>
      <c r="W16" s="414">
        <v>6580.6649349999998</v>
      </c>
      <c r="X16" s="414">
        <v>0</v>
      </c>
      <c r="Y16" s="414">
        <v>0</v>
      </c>
      <c r="Z16" s="414">
        <v>0</v>
      </c>
      <c r="AA16" s="414">
        <v>0</v>
      </c>
      <c r="AB16" s="414">
        <v>0</v>
      </c>
      <c r="AC16" s="414">
        <v>0</v>
      </c>
      <c r="AD16" s="414">
        <v>6580.6649349999998</v>
      </c>
      <c r="AE16" s="414">
        <v>0</v>
      </c>
      <c r="AF16" s="414">
        <v>6580.6649349999998</v>
      </c>
      <c r="AG16" s="414">
        <v>0</v>
      </c>
      <c r="AH16" s="186">
        <v>0</v>
      </c>
      <c r="AI16" s="195">
        <v>0</v>
      </c>
      <c r="AJ16" s="200">
        <v>15241.200802160001</v>
      </c>
      <c r="AK16" s="187">
        <v>-15241.200802160001</v>
      </c>
      <c r="AL16" s="180" t="e" vm="1">
        <v>#VALUE!</v>
      </c>
      <c r="AM16" s="414">
        <v>0</v>
      </c>
      <c r="AN16" s="188">
        <v>0</v>
      </c>
      <c r="AO16" s="197">
        <v>0</v>
      </c>
      <c r="AP16" s="200">
        <v>15241.200802160001</v>
      </c>
      <c r="AQ16" s="187">
        <v>-15241.200802160001</v>
      </c>
      <c r="AR16" s="180" t="e">
        <v>#N/A</v>
      </c>
      <c r="AS16" s="414">
        <v>6580.6649349999998</v>
      </c>
      <c r="AT16" s="414">
        <v>0</v>
      </c>
      <c r="AU16" s="411">
        <v>6580.6649349999998</v>
      </c>
      <c r="AV16" s="412">
        <v>6580.6649349999998</v>
      </c>
      <c r="AW16" s="201" t="e">
        <v>#N/A</v>
      </c>
      <c r="AX16" s="182" t="e">
        <v>#N/A</v>
      </c>
      <c r="AY16" s="145"/>
      <c r="BZ16" s="414">
        <v>0</v>
      </c>
      <c r="CA16" s="188">
        <v>0</v>
      </c>
    </row>
    <row r="17" spans="1:79" ht="21.75" customHeight="1" thickBot="1">
      <c r="A17" s="192"/>
      <c r="B17" s="1" t="s">
        <v>164</v>
      </c>
      <c r="C17" s="1" t="s">
        <v>164</v>
      </c>
      <c r="D17" s="1" t="s">
        <v>164</v>
      </c>
      <c r="E17" s="192" t="s">
        <v>172</v>
      </c>
      <c r="F17" s="192" t="s">
        <v>164</v>
      </c>
      <c r="G17" s="192" t="s">
        <v>164</v>
      </c>
      <c r="H17" s="192" t="s">
        <v>164</v>
      </c>
      <c r="I17" s="192" t="s">
        <v>164</v>
      </c>
      <c r="J17" s="192" t="s">
        <v>164</v>
      </c>
      <c r="K17" s="192" t="s">
        <v>164</v>
      </c>
      <c r="L17" s="192" t="s">
        <v>164</v>
      </c>
      <c r="M17" s="192" t="s">
        <v>164</v>
      </c>
      <c r="N17" s="192" t="s">
        <v>164</v>
      </c>
      <c r="O17" s="192" t="s">
        <v>164</v>
      </c>
      <c r="P17" s="192"/>
      <c r="Q17" s="192"/>
      <c r="R17" s="192"/>
      <c r="S17" s="192"/>
      <c r="T17" s="199" t="s">
        <v>175</v>
      </c>
      <c r="U17" s="474"/>
      <c r="V17" s="185" t="s">
        <v>175</v>
      </c>
      <c r="W17" s="414">
        <v>18251.903159999998</v>
      </c>
      <c r="X17" s="414">
        <v>0</v>
      </c>
      <c r="Y17" s="414">
        <v>0</v>
      </c>
      <c r="Z17" s="414">
        <v>0</v>
      </c>
      <c r="AA17" s="414">
        <v>0</v>
      </c>
      <c r="AB17" s="414">
        <v>0</v>
      </c>
      <c r="AC17" s="414">
        <v>0</v>
      </c>
      <c r="AD17" s="414">
        <v>18251.903159999998</v>
      </c>
      <c r="AE17" s="414">
        <v>0</v>
      </c>
      <c r="AF17" s="414">
        <v>18251.903159999998</v>
      </c>
      <c r="AG17" s="414">
        <v>0</v>
      </c>
      <c r="AH17" s="186">
        <v>0</v>
      </c>
      <c r="AI17" s="195">
        <v>0</v>
      </c>
      <c r="AJ17" s="200">
        <v>15241.200802160001</v>
      </c>
      <c r="AK17" s="187">
        <v>-15241.200802160001</v>
      </c>
      <c r="AL17" s="202" t="e" vm="1">
        <v>#VALUE!</v>
      </c>
      <c r="AM17" s="414">
        <v>0</v>
      </c>
      <c r="AN17" s="188">
        <v>0</v>
      </c>
      <c r="AO17" s="197">
        <v>0</v>
      </c>
      <c r="AP17" s="200">
        <v>15241.200802160001</v>
      </c>
      <c r="AQ17" s="187">
        <v>-15241.200802160001</v>
      </c>
      <c r="AR17" s="202" t="e">
        <v>#N/A</v>
      </c>
      <c r="AS17" s="414">
        <v>18251.903159999998</v>
      </c>
      <c r="AT17" s="414">
        <v>0</v>
      </c>
      <c r="AU17" s="411">
        <v>18251.903159999998</v>
      </c>
      <c r="AV17" s="412">
        <v>18251.903159999998</v>
      </c>
      <c r="AW17" s="201" t="e">
        <v>#N/A</v>
      </c>
      <c r="AX17" s="182" t="e">
        <v>#N/A</v>
      </c>
      <c r="AY17" s="145"/>
      <c r="BZ17" s="414">
        <v>0</v>
      </c>
      <c r="CA17" s="188">
        <v>0</v>
      </c>
    </row>
    <row r="18" spans="1:79" ht="24.75" customHeight="1" thickBot="1">
      <c r="A18" s="175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90"/>
      <c r="T18" s="176" t="s">
        <v>177</v>
      </c>
      <c r="U18" s="469"/>
      <c r="V18" s="165" t="s">
        <v>177</v>
      </c>
      <c r="W18" s="408">
        <v>5844585.9500429993</v>
      </c>
      <c r="X18" s="408">
        <v>0</v>
      </c>
      <c r="Y18" s="408">
        <v>0</v>
      </c>
      <c r="Z18" s="408">
        <v>0</v>
      </c>
      <c r="AA18" s="408">
        <v>0</v>
      </c>
      <c r="AB18" s="408">
        <v>0</v>
      </c>
      <c r="AC18" s="408">
        <v>0</v>
      </c>
      <c r="AD18" s="408">
        <v>5844585.9500429993</v>
      </c>
      <c r="AE18" s="408">
        <v>83262.624416000006</v>
      </c>
      <c r="AF18" s="408">
        <v>5761323.3256269991</v>
      </c>
      <c r="AG18" s="408">
        <v>2931079.6174893798</v>
      </c>
      <c r="AH18" s="177">
        <v>0.50150338151290519</v>
      </c>
      <c r="AI18" s="178">
        <v>0.50875110661670653</v>
      </c>
      <c r="AJ18" s="179">
        <v>178214.26914519005</v>
      </c>
      <c r="AK18" s="179">
        <v>-77489.642862990047</v>
      </c>
      <c r="AL18" s="180" t="e" vm="1">
        <v>#VALUE!</v>
      </c>
      <c r="AM18" s="408">
        <v>2798867.2068943097</v>
      </c>
      <c r="AN18" s="194">
        <v>0.47888203387165829</v>
      </c>
      <c r="AO18" s="178">
        <v>0.48580283533899943</v>
      </c>
      <c r="AP18" s="179">
        <v>152689.75335451003</v>
      </c>
      <c r="AQ18" s="179">
        <v>-111333.82789259001</v>
      </c>
      <c r="AR18" s="180" t="e">
        <v>#N/A</v>
      </c>
      <c r="AS18" s="408">
        <v>2913506.3325536195</v>
      </c>
      <c r="AT18" s="408">
        <v>132212.4105950708</v>
      </c>
      <c r="AU18" s="409">
        <v>3045718.7431486906</v>
      </c>
      <c r="AV18" s="408">
        <v>2830243.7081376193</v>
      </c>
      <c r="AW18" s="203" t="e">
        <v>#N/A</v>
      </c>
      <c r="AX18" s="182" t="e">
        <v>#N/A</v>
      </c>
      <c r="AY18" s="145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Z18" s="408">
        <v>2796849.8653168101</v>
      </c>
      <c r="CA18" s="177">
        <v>0.47853686971550713</v>
      </c>
    </row>
    <row r="19" spans="1:79" ht="24.75" customHeight="1" thickBot="1">
      <c r="A19" s="204"/>
      <c r="B19" s="205" t="s">
        <v>164</v>
      </c>
      <c r="C19" s="205" t="s">
        <v>164</v>
      </c>
      <c r="D19" s="205" t="s">
        <v>164</v>
      </c>
      <c r="E19" s="205" t="s">
        <v>164</v>
      </c>
      <c r="F19" s="205" t="s">
        <v>164</v>
      </c>
      <c r="G19" s="205" t="s">
        <v>164</v>
      </c>
      <c r="H19" s="205" t="s">
        <v>164</v>
      </c>
      <c r="I19" s="205" t="s">
        <v>164</v>
      </c>
      <c r="J19" s="205" t="s">
        <v>164</v>
      </c>
      <c r="K19" s="205" t="s">
        <v>164</v>
      </c>
      <c r="L19" s="205" t="s">
        <v>164</v>
      </c>
      <c r="M19" s="205" t="s">
        <v>164</v>
      </c>
      <c r="N19" s="205" t="s">
        <v>164</v>
      </c>
      <c r="O19" s="205" t="s">
        <v>164</v>
      </c>
      <c r="P19" s="205"/>
      <c r="Q19" s="205"/>
      <c r="R19" s="205"/>
      <c r="S19" s="205"/>
      <c r="T19" s="176" t="s">
        <v>178</v>
      </c>
      <c r="U19" s="469"/>
      <c r="V19" s="165" t="s">
        <v>178</v>
      </c>
      <c r="W19" s="408">
        <v>7630335.7925549997</v>
      </c>
      <c r="X19" s="408">
        <v>0</v>
      </c>
      <c r="Y19" s="408">
        <v>0</v>
      </c>
      <c r="Z19" s="408">
        <v>0</v>
      </c>
      <c r="AA19" s="408">
        <v>0</v>
      </c>
      <c r="AB19" s="408">
        <v>0</v>
      </c>
      <c r="AC19" s="408">
        <v>0</v>
      </c>
      <c r="AD19" s="408">
        <v>7630335.7925549997</v>
      </c>
      <c r="AE19" s="408">
        <v>105857.485384</v>
      </c>
      <c r="AF19" s="408">
        <v>7524478.3071710002</v>
      </c>
      <c r="AG19" s="408">
        <v>4445492.8220740398</v>
      </c>
      <c r="AH19" s="177">
        <v>0.58260775710704038</v>
      </c>
      <c r="AI19" s="178">
        <v>0.59080412496337231</v>
      </c>
      <c r="AJ19" s="179">
        <v>1042640.4155818401</v>
      </c>
      <c r="AK19" s="179">
        <v>569630.04501501995</v>
      </c>
      <c r="AL19" s="180" t="e" vm="1">
        <v>#VALUE!</v>
      </c>
      <c r="AM19" s="408">
        <v>4247844.4550302802</v>
      </c>
      <c r="AN19" s="177">
        <v>0.5567047860691724</v>
      </c>
      <c r="AO19" s="178">
        <v>0.56453674017266908</v>
      </c>
      <c r="AP19" s="179">
        <v>1039705.95784874</v>
      </c>
      <c r="AQ19" s="179">
        <v>447798.14271914988</v>
      </c>
      <c r="AR19" s="180" t="e">
        <v>#N/A</v>
      </c>
      <c r="AS19" s="408">
        <v>3184842.9704809594</v>
      </c>
      <c r="AT19" s="408">
        <v>197648.36704376081</v>
      </c>
      <c r="AU19" s="409">
        <v>3357658.7694297205</v>
      </c>
      <c r="AV19" s="408">
        <v>3078985.4850969603</v>
      </c>
      <c r="AW19" s="203" t="e">
        <v>#N/A</v>
      </c>
      <c r="AX19" s="182" t="e">
        <v>#N/A</v>
      </c>
      <c r="AY19" s="145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Z19" s="408">
        <v>4243852.2791205104</v>
      </c>
      <c r="CA19" s="177">
        <v>0.5561815881368265</v>
      </c>
    </row>
    <row r="20" spans="1:79" ht="22.5">
      <c r="T20" s="150"/>
      <c r="W20" s="476"/>
      <c r="X20" s="387"/>
      <c r="Y20" s="387"/>
      <c r="Z20" s="387"/>
      <c r="AA20" s="387"/>
      <c r="AB20" s="387"/>
      <c r="AC20" s="387"/>
      <c r="AD20" s="477"/>
      <c r="AE20" s="477"/>
      <c r="AF20" s="477"/>
      <c r="AG20" s="478"/>
      <c r="AH20" s="206"/>
      <c r="AI20" s="207"/>
      <c r="AJ20" s="207"/>
      <c r="AK20" s="207"/>
      <c r="AL20" s="208"/>
      <c r="AM20" s="387"/>
      <c r="AN20" s="209"/>
      <c r="AO20" s="210"/>
      <c r="AP20" s="210"/>
      <c r="AQ20" s="210"/>
      <c r="AR20" s="211"/>
      <c r="AS20" s="210"/>
      <c r="AT20" s="210"/>
      <c r="AU20" s="210"/>
      <c r="AV20" s="210"/>
      <c r="AW20" s="210"/>
      <c r="AX20" s="210"/>
      <c r="AY20" s="145"/>
      <c r="AZ20" s="211"/>
      <c r="BA20" s="211"/>
      <c r="BB20" s="211"/>
      <c r="BC20" s="211"/>
      <c r="BD20" s="211"/>
      <c r="BE20" s="211"/>
      <c r="BF20" s="211"/>
      <c r="BG20" s="146"/>
      <c r="BH20" s="146"/>
      <c r="BI20" s="146"/>
      <c r="BJ20" s="146"/>
      <c r="BK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</row>
    <row r="21" spans="1:79" ht="18">
      <c r="T21" s="156" t="s">
        <v>179</v>
      </c>
      <c r="U21" s="479"/>
      <c r="V21" s="156" t="s">
        <v>180</v>
      </c>
      <c r="W21" s="150"/>
      <c r="X21" s="150"/>
      <c r="Y21" s="150"/>
      <c r="Z21" s="150"/>
      <c r="AA21" s="150"/>
      <c r="AB21" s="150"/>
      <c r="AC21" s="150"/>
      <c r="AD21" s="212"/>
      <c r="AE21" s="212"/>
      <c r="AF21" s="212"/>
      <c r="AG21" s="150"/>
      <c r="AH21" s="152"/>
      <c r="AI21" s="153"/>
      <c r="AJ21" s="153"/>
      <c r="AK21" s="153"/>
      <c r="AL21" s="146"/>
      <c r="AM21" s="150"/>
      <c r="AN21" s="152"/>
      <c r="AO21" s="153"/>
      <c r="AP21" s="153"/>
      <c r="AQ21" s="153"/>
      <c r="AR21" s="146"/>
      <c r="AS21" s="406"/>
      <c r="AT21" s="406"/>
      <c r="AU21" s="406"/>
      <c r="AV21" s="406"/>
      <c r="AW21" s="153"/>
      <c r="AX21" s="153"/>
      <c r="AY21" s="145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</row>
    <row r="22" spans="1:79" ht="12.75" customHeight="1" thickBot="1">
      <c r="T22" s="150"/>
      <c r="V22" s="151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2"/>
      <c r="AI22" s="153"/>
      <c r="AJ22" s="153"/>
      <c r="AK22" s="153"/>
      <c r="AL22" s="146"/>
      <c r="AM22" s="150"/>
      <c r="AN22" s="152"/>
      <c r="AO22" s="153"/>
      <c r="AP22" s="153"/>
      <c r="AQ22" s="153"/>
      <c r="AR22" s="146"/>
      <c r="AS22" s="406"/>
      <c r="AT22" s="406"/>
      <c r="AU22" s="406"/>
      <c r="AV22" s="406"/>
      <c r="AW22" s="153"/>
      <c r="AX22" s="153"/>
      <c r="AY22" s="145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</row>
    <row r="23" spans="1:79" ht="82.5" customHeight="1" thickBot="1">
      <c r="T23" s="163" t="s">
        <v>181</v>
      </c>
      <c r="U23" s="473"/>
      <c r="V23" s="164" t="s">
        <v>181</v>
      </c>
      <c r="W23" s="165" t="s">
        <v>126</v>
      </c>
      <c r="X23" s="165" t="s">
        <v>127</v>
      </c>
      <c r="Y23" s="165" t="s">
        <v>128</v>
      </c>
      <c r="Z23" s="165" t="s">
        <v>129</v>
      </c>
      <c r="AA23" s="165" t="s">
        <v>130</v>
      </c>
      <c r="AB23" s="165" t="s">
        <v>131</v>
      </c>
      <c r="AC23" s="164" t="s">
        <v>132</v>
      </c>
      <c r="AD23" s="164" t="s">
        <v>133</v>
      </c>
      <c r="AE23" s="164" t="s">
        <v>134</v>
      </c>
      <c r="AF23" s="164" t="s">
        <v>135</v>
      </c>
      <c r="AG23" s="166" t="s">
        <v>0</v>
      </c>
      <c r="AH23" s="167" t="s">
        <v>136</v>
      </c>
      <c r="AI23" s="168" t="s">
        <v>137</v>
      </c>
      <c r="AJ23" s="168" t="s">
        <v>138</v>
      </c>
      <c r="AK23" s="168" t="s">
        <v>139</v>
      </c>
      <c r="AL23" s="169" t="s">
        <v>140</v>
      </c>
      <c r="AM23" s="166" t="s">
        <v>141</v>
      </c>
      <c r="AN23" s="167" t="s">
        <v>142</v>
      </c>
      <c r="AO23" s="168" t="s">
        <v>143</v>
      </c>
      <c r="AP23" s="168" t="s">
        <v>144</v>
      </c>
      <c r="AQ23" s="168" t="s">
        <v>145</v>
      </c>
      <c r="AR23" s="169" t="s">
        <v>146</v>
      </c>
      <c r="AS23" s="407" t="s">
        <v>147</v>
      </c>
      <c r="AT23" s="407" t="s">
        <v>148</v>
      </c>
      <c r="AU23" s="407" t="s">
        <v>149</v>
      </c>
      <c r="AV23" s="407" t="s">
        <v>182</v>
      </c>
      <c r="AW23" s="170" t="s">
        <v>151</v>
      </c>
      <c r="AX23" s="171" t="s">
        <v>152</v>
      </c>
      <c r="AY23" s="145"/>
      <c r="AZ23" s="172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Z23" s="166" t="s">
        <v>478</v>
      </c>
      <c r="CA23" s="167" t="s">
        <v>479</v>
      </c>
    </row>
    <row r="24" spans="1:79" ht="25.5" customHeight="1">
      <c r="B24" s="1" t="s">
        <v>183</v>
      </c>
      <c r="C24" s="1" t="s">
        <v>184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13" t="s">
        <v>185</v>
      </c>
      <c r="U24" s="480"/>
      <c r="V24" s="214" t="s">
        <v>185</v>
      </c>
      <c r="W24" s="412">
        <v>5240301.586037999</v>
      </c>
      <c r="X24" s="412">
        <v>0</v>
      </c>
      <c r="Y24" s="412">
        <v>0</v>
      </c>
      <c r="Z24" s="412">
        <v>0</v>
      </c>
      <c r="AA24" s="412">
        <v>0</v>
      </c>
      <c r="AB24" s="412">
        <v>0</v>
      </c>
      <c r="AC24" s="412">
        <v>0</v>
      </c>
      <c r="AD24" s="412">
        <v>5240301.586037999</v>
      </c>
      <c r="AE24" s="412">
        <v>5000</v>
      </c>
      <c r="AF24" s="412">
        <v>5235301.586037999</v>
      </c>
      <c r="AG24" s="412">
        <v>2907649.4500626703</v>
      </c>
      <c r="AH24" s="188">
        <v>0.55486299830713337</v>
      </c>
      <c r="AI24" s="412">
        <v>1.0851474181002221</v>
      </c>
      <c r="AJ24" s="412">
        <v>37343812.824566349</v>
      </c>
      <c r="AK24" s="412">
        <v>-34436163.37450368</v>
      </c>
      <c r="AL24" s="180" t="e" vm="1">
        <v>#VALUE!</v>
      </c>
      <c r="AM24" s="412">
        <v>2821227.6998470291</v>
      </c>
      <c r="AN24" s="188">
        <v>0.53837124706023964</v>
      </c>
      <c r="AO24" s="412">
        <v>0.97813808597764951</v>
      </c>
      <c r="AP24" s="412" t="e">
        <v>#REF!</v>
      </c>
      <c r="AQ24" s="412" t="e">
        <v>#REF!</v>
      </c>
      <c r="AR24" s="180" t="e">
        <v>#N/A</v>
      </c>
      <c r="AS24" s="412">
        <v>2332652.1359753287</v>
      </c>
      <c r="AT24" s="412">
        <v>86421.750215641223</v>
      </c>
      <c r="AU24" s="411">
        <v>2419073.88619097</v>
      </c>
      <c r="AV24" s="412">
        <v>2327652.1359753287</v>
      </c>
      <c r="AW24" s="189" t="e">
        <v>#N/A</v>
      </c>
      <c r="AX24" s="182" t="e">
        <v>#N/A</v>
      </c>
      <c r="AY24" s="145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215"/>
      <c r="BZ24" s="412">
        <v>2821182.2731910301</v>
      </c>
      <c r="CA24" s="188">
        <v>0.53836257835000356</v>
      </c>
    </row>
    <row r="25" spans="1:79" ht="25.5" customHeight="1">
      <c r="B25" s="1" t="s">
        <v>186</v>
      </c>
      <c r="C25" s="1" t="s">
        <v>187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13" t="s">
        <v>188</v>
      </c>
      <c r="U25" s="480"/>
      <c r="V25" s="214" t="s">
        <v>188</v>
      </c>
      <c r="W25" s="412">
        <v>1754560.6567549999</v>
      </c>
      <c r="X25" s="412">
        <v>0</v>
      </c>
      <c r="Y25" s="412">
        <v>0</v>
      </c>
      <c r="Z25" s="412">
        <v>0</v>
      </c>
      <c r="AA25" s="412">
        <v>0</v>
      </c>
      <c r="AB25" s="412">
        <v>0</v>
      </c>
      <c r="AC25" s="412">
        <v>0</v>
      </c>
      <c r="AD25" s="412">
        <v>1754560.6567549999</v>
      </c>
      <c r="AE25" s="412">
        <v>4595.8089679999994</v>
      </c>
      <c r="AF25" s="412">
        <v>1749964.847787</v>
      </c>
      <c r="AG25" s="412">
        <v>1372609.11665422</v>
      </c>
      <c r="AH25" s="188">
        <v>0.78230929855272935</v>
      </c>
      <c r="AI25" s="412">
        <v>1.0937737785992745</v>
      </c>
      <c r="AJ25" s="412">
        <v>549101.36230249994</v>
      </c>
      <c r="AK25" s="412">
        <v>823507.75435172021</v>
      </c>
      <c r="AL25" s="180" t="e" vm="1">
        <v>#VALUE!</v>
      </c>
      <c r="AM25" s="412">
        <v>1319864.8471403799</v>
      </c>
      <c r="AN25" s="188">
        <v>0.75224805825831353</v>
      </c>
      <c r="AO25" s="412">
        <v>0.9937682412684512</v>
      </c>
      <c r="AP25" s="412">
        <v>576016.02671782998</v>
      </c>
      <c r="AQ25" s="412">
        <v>743848.82042254996</v>
      </c>
      <c r="AR25" s="180" t="e">
        <v>#N/A</v>
      </c>
      <c r="AS25" s="412">
        <v>381951.54010077985</v>
      </c>
      <c r="AT25" s="412">
        <v>52744.269513840089</v>
      </c>
      <c r="AU25" s="411">
        <v>434695.80961461994</v>
      </c>
      <c r="AV25" s="412">
        <v>377355.73113277997</v>
      </c>
      <c r="AW25" s="189" t="e">
        <v>#N/A</v>
      </c>
      <c r="AX25" s="182" t="e">
        <v>#N/A</v>
      </c>
      <c r="AY25" s="145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215"/>
      <c r="BZ25" s="412">
        <v>1318966.04562699</v>
      </c>
      <c r="CA25" s="188">
        <v>0.75173579240422084</v>
      </c>
    </row>
    <row r="26" spans="1:79" ht="25.5" customHeight="1">
      <c r="B26" s="1" t="s">
        <v>189</v>
      </c>
      <c r="C26" s="1" t="s">
        <v>190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13" t="s">
        <v>191</v>
      </c>
      <c r="U26" s="480"/>
      <c r="V26" s="214" t="s">
        <v>191</v>
      </c>
      <c r="W26" s="412">
        <v>131475.79999999999</v>
      </c>
      <c r="X26" s="412">
        <v>0</v>
      </c>
      <c r="Y26" s="412">
        <v>0</v>
      </c>
      <c r="Z26" s="412">
        <v>0</v>
      </c>
      <c r="AA26" s="412">
        <v>0</v>
      </c>
      <c r="AB26" s="412">
        <v>0</v>
      </c>
      <c r="AC26" s="412">
        <v>0</v>
      </c>
      <c r="AD26" s="412">
        <v>131475.79999999999</v>
      </c>
      <c r="AE26" s="412">
        <v>3907</v>
      </c>
      <c r="AF26" s="412">
        <v>127569.8</v>
      </c>
      <c r="AG26" s="412">
        <v>62224.330947619994</v>
      </c>
      <c r="AH26" s="186">
        <v>0.47327592566555976</v>
      </c>
      <c r="AI26" s="216">
        <v>0.48776693972727081</v>
      </c>
      <c r="AJ26" s="187">
        <v>83308.853317000016</v>
      </c>
      <c r="AK26" s="187">
        <v>-21084.522369380022</v>
      </c>
      <c r="AL26" s="180" t="e" vm="1">
        <v>#VALUE!</v>
      </c>
      <c r="AM26" s="412">
        <v>40670.638937850003</v>
      </c>
      <c r="AN26" s="188">
        <v>0.3093393532334468</v>
      </c>
      <c r="AO26" s="217">
        <v>0.31881087011071585</v>
      </c>
      <c r="AP26" s="187">
        <v>81566.691838620012</v>
      </c>
      <c r="AQ26" s="187">
        <v>-40896.05290077001</v>
      </c>
      <c r="AR26" s="180" t="e">
        <v>#N/A</v>
      </c>
      <c r="AS26" s="412">
        <v>69251.469052379995</v>
      </c>
      <c r="AT26" s="412">
        <v>21553.692009769991</v>
      </c>
      <c r="AU26" s="411">
        <v>90805.161062149986</v>
      </c>
      <c r="AV26" s="412">
        <v>65345.469052380009</v>
      </c>
      <c r="AW26" s="189" t="e">
        <v>#N/A</v>
      </c>
      <c r="AX26" s="182" t="e">
        <v>#N/A</v>
      </c>
      <c r="AY26" s="145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215"/>
      <c r="BZ26" s="412">
        <v>38469.181868450003</v>
      </c>
      <c r="CA26" s="188">
        <v>0.29259515339286779</v>
      </c>
    </row>
    <row r="27" spans="1:79" ht="25.5" customHeight="1">
      <c r="B27" s="1" t="s">
        <v>192</v>
      </c>
      <c r="C27" s="1" t="s">
        <v>193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13" t="s">
        <v>194</v>
      </c>
      <c r="U27" s="480"/>
      <c r="V27" s="214" t="s">
        <v>194</v>
      </c>
      <c r="W27" s="412">
        <v>44348.174004</v>
      </c>
      <c r="X27" s="412">
        <v>0</v>
      </c>
      <c r="Y27" s="412">
        <v>0</v>
      </c>
      <c r="Z27" s="412">
        <v>0</v>
      </c>
      <c r="AA27" s="412">
        <v>0</v>
      </c>
      <c r="AB27" s="412">
        <v>0</v>
      </c>
      <c r="AC27" s="412">
        <v>0</v>
      </c>
      <c r="AD27" s="412">
        <v>44348.174004</v>
      </c>
      <c r="AE27" s="412">
        <v>1385.5</v>
      </c>
      <c r="AF27" s="412">
        <v>42962.674004</v>
      </c>
      <c r="AG27" s="412">
        <v>18634.2278319</v>
      </c>
      <c r="AH27" s="186">
        <v>0.42018027236519995</v>
      </c>
      <c r="AI27" s="216">
        <v>0.43373063394901995</v>
      </c>
      <c r="AJ27" s="187">
        <v>24453.917329350003</v>
      </c>
      <c r="AK27" s="187">
        <v>-5819.6894974500028</v>
      </c>
      <c r="AL27" s="180" t="e" vm="1">
        <v>#VALUE!</v>
      </c>
      <c r="AM27" s="412">
        <v>11788.944367550001</v>
      </c>
      <c r="AN27" s="188">
        <v>0.26582705223639402</v>
      </c>
      <c r="AO27" s="217">
        <v>0.27439968858671138</v>
      </c>
      <c r="AP27" s="187">
        <v>24451.675994310001</v>
      </c>
      <c r="AQ27" s="187">
        <v>-12662.73162676</v>
      </c>
      <c r="AR27" s="180" t="e">
        <v>#N/A</v>
      </c>
      <c r="AS27" s="412">
        <v>25713.946172100001</v>
      </c>
      <c r="AT27" s="412">
        <v>6845.2834643499991</v>
      </c>
      <c r="AU27" s="411">
        <v>32559.22963645</v>
      </c>
      <c r="AV27" s="412">
        <v>24328.446172100001</v>
      </c>
      <c r="AW27" s="189" t="e">
        <v>#N/A</v>
      </c>
      <c r="AX27" s="182" t="e">
        <v>#N/A</v>
      </c>
      <c r="AY27" s="145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215"/>
      <c r="BZ27" s="412">
        <v>11788.944367550001</v>
      </c>
      <c r="CA27" s="188">
        <v>0.26582705223639402</v>
      </c>
    </row>
    <row r="28" spans="1:79" ht="25.5" customHeight="1">
      <c r="B28" s="1" t="s">
        <v>195</v>
      </c>
      <c r="C28" s="1" t="s">
        <v>196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13" t="s">
        <v>197</v>
      </c>
      <c r="U28" s="480"/>
      <c r="V28" s="214" t="s">
        <v>197</v>
      </c>
      <c r="W28" s="412">
        <v>128683.205222</v>
      </c>
      <c r="X28" s="412">
        <v>0</v>
      </c>
      <c r="Y28" s="412">
        <v>0</v>
      </c>
      <c r="Z28" s="412">
        <v>0</v>
      </c>
      <c r="AA28" s="412">
        <v>0</v>
      </c>
      <c r="AB28" s="412">
        <v>0</v>
      </c>
      <c r="AC28" s="412">
        <v>0</v>
      </c>
      <c r="AD28" s="412">
        <v>128683.205222</v>
      </c>
      <c r="AE28" s="412">
        <v>0</v>
      </c>
      <c r="AF28" s="412">
        <v>128683.205222</v>
      </c>
      <c r="AG28" s="412">
        <v>23894.055266930001</v>
      </c>
      <c r="AH28" s="186">
        <v>0.18568122565573936</v>
      </c>
      <c r="AI28" s="216">
        <v>0.18568122565573936</v>
      </c>
      <c r="AJ28" s="187">
        <v>32450.11912639</v>
      </c>
      <c r="AK28" s="187">
        <v>-8556.0638594599986</v>
      </c>
      <c r="AL28" s="180" t="e" vm="1">
        <v>#VALUE!</v>
      </c>
      <c r="AM28" s="412">
        <v>10075.59063836</v>
      </c>
      <c r="AN28" s="188">
        <v>7.8297635040858085E-2</v>
      </c>
      <c r="AO28" s="217">
        <v>7.8297635040858085E-2</v>
      </c>
      <c r="AP28" s="187">
        <v>24061.701044089998</v>
      </c>
      <c r="AQ28" s="187">
        <v>-13986.110405729998</v>
      </c>
      <c r="AR28" s="180" t="e">
        <v>#N/A</v>
      </c>
      <c r="AS28" s="412">
        <v>104789.14995507</v>
      </c>
      <c r="AT28" s="412">
        <v>13818.464628570002</v>
      </c>
      <c r="AU28" s="411">
        <v>118607.61458364001</v>
      </c>
      <c r="AV28" s="412">
        <v>104789.14995507</v>
      </c>
      <c r="AW28" s="189" t="e">
        <v>#N/A</v>
      </c>
      <c r="AX28" s="182" t="e">
        <v>#N/A</v>
      </c>
      <c r="AY28" s="145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215"/>
      <c r="BZ28" s="412">
        <v>10075.59063836</v>
      </c>
      <c r="CA28" s="188">
        <v>7.8297635040858085E-2</v>
      </c>
    </row>
    <row r="29" spans="1:79" ht="25.5" customHeight="1">
      <c r="B29" s="1" t="s">
        <v>198</v>
      </c>
      <c r="C29" s="1" t="s">
        <v>199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13" t="s">
        <v>200</v>
      </c>
      <c r="U29" s="480"/>
      <c r="V29" s="214" t="s">
        <v>200</v>
      </c>
      <c r="W29" s="412">
        <v>277604.37053600006</v>
      </c>
      <c r="X29" s="412">
        <v>0</v>
      </c>
      <c r="Y29" s="412">
        <v>0</v>
      </c>
      <c r="Z29" s="412">
        <v>0</v>
      </c>
      <c r="AA29" s="412">
        <v>0</v>
      </c>
      <c r="AB29" s="412">
        <v>0</v>
      </c>
      <c r="AC29" s="412">
        <v>0</v>
      </c>
      <c r="AD29" s="412">
        <v>277604.37053600006</v>
      </c>
      <c r="AE29" s="412">
        <v>80000</v>
      </c>
      <c r="AF29" s="412">
        <v>197604.370536</v>
      </c>
      <c r="AG29" s="412">
        <v>44574.233059120001</v>
      </c>
      <c r="AH29" s="186">
        <v>0.16056747584000866</v>
      </c>
      <c r="AI29" s="216">
        <v>0.22557311327787341</v>
      </c>
      <c r="AJ29" s="187">
        <v>196290.53059937005</v>
      </c>
      <c r="AK29" s="187">
        <v>-151716.29754025006</v>
      </c>
      <c r="AL29" s="180" t="e" vm="1">
        <v>#VALUE!</v>
      </c>
      <c r="AM29" s="412">
        <v>33491.971517699996</v>
      </c>
      <c r="AN29" s="188">
        <v>0.12064641292582502</v>
      </c>
      <c r="AO29" s="217">
        <v>0.16949003418726691</v>
      </c>
      <c r="AP29" s="187">
        <v>177594.59857991</v>
      </c>
      <c r="AQ29" s="187">
        <v>-144102.62706221</v>
      </c>
      <c r="AR29" s="180" t="e">
        <v>#N/A</v>
      </c>
      <c r="AS29" s="412">
        <v>233030.13747688005</v>
      </c>
      <c r="AT29" s="412">
        <v>11082.261541420005</v>
      </c>
      <c r="AU29" s="411">
        <v>244112.39901830006</v>
      </c>
      <c r="AV29" s="412">
        <v>153030.13747687999</v>
      </c>
      <c r="AW29" s="189" t="e">
        <v>#N/A</v>
      </c>
      <c r="AX29" s="182" t="e">
        <v>#N/A</v>
      </c>
      <c r="AY29" s="145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215"/>
      <c r="BZ29" s="412">
        <v>32909.235402719998</v>
      </c>
      <c r="CA29" s="188">
        <v>0.11854725247725266</v>
      </c>
    </row>
    <row r="30" spans="1:79" ht="25.5" customHeight="1" thickBot="1">
      <c r="B30" s="1" t="s">
        <v>201</v>
      </c>
      <c r="C30" s="1" t="s">
        <v>202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13" t="s">
        <v>203</v>
      </c>
      <c r="U30" s="480"/>
      <c r="V30" s="214" t="s">
        <v>203</v>
      </c>
      <c r="W30" s="412">
        <v>53362</v>
      </c>
      <c r="X30" s="412">
        <v>0</v>
      </c>
      <c r="Y30" s="412">
        <v>0</v>
      </c>
      <c r="Z30" s="412">
        <v>0</v>
      </c>
      <c r="AA30" s="412">
        <v>0</v>
      </c>
      <c r="AB30" s="412">
        <v>0</v>
      </c>
      <c r="AC30" s="412">
        <v>0</v>
      </c>
      <c r="AD30" s="412">
        <v>53362</v>
      </c>
      <c r="AE30" s="412">
        <v>10969.176416</v>
      </c>
      <c r="AF30" s="412">
        <v>42392.823583999998</v>
      </c>
      <c r="AG30" s="412">
        <v>15907.40825158</v>
      </c>
      <c r="AH30" s="186">
        <v>0.2981036739923541</v>
      </c>
      <c r="AI30" s="216">
        <v>0.37523823389730077</v>
      </c>
      <c r="AJ30" s="187">
        <v>19956.146128029999</v>
      </c>
      <c r="AK30" s="187">
        <v>-4048.737876449999</v>
      </c>
      <c r="AL30" s="180" t="e" vm="1">
        <v>#VALUE!</v>
      </c>
      <c r="AM30" s="412">
        <v>10724.762581410001</v>
      </c>
      <c r="AN30" s="188">
        <v>0.20098127096829208</v>
      </c>
      <c r="AO30" s="217">
        <v>0.25298533276886437</v>
      </c>
      <c r="AP30" s="187">
        <v>19686.348595150001</v>
      </c>
      <c r="AQ30" s="187">
        <v>-8961.5860137399995</v>
      </c>
      <c r="AR30" s="180" t="e">
        <v>#N/A</v>
      </c>
      <c r="AS30" s="412">
        <v>37454.591748420004</v>
      </c>
      <c r="AT30" s="412">
        <v>5182.645670169999</v>
      </c>
      <c r="AU30" s="411">
        <v>42637.237418589997</v>
      </c>
      <c r="AV30" s="412">
        <v>26485.415332419998</v>
      </c>
      <c r="AW30" s="189" t="e">
        <v>#N/A</v>
      </c>
      <c r="AX30" s="182" t="e">
        <v>#N/A</v>
      </c>
      <c r="AY30" s="145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215"/>
      <c r="BZ30" s="412">
        <v>10461.008025410001</v>
      </c>
      <c r="CA30" s="188">
        <v>0.19603852976668792</v>
      </c>
    </row>
    <row r="31" spans="1:79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6" t="s">
        <v>178</v>
      </c>
      <c r="U31" s="469"/>
      <c r="V31" s="165" t="s">
        <v>178</v>
      </c>
      <c r="W31" s="413">
        <v>7630335.7925549997</v>
      </c>
      <c r="X31" s="413">
        <v>0</v>
      </c>
      <c r="Y31" s="413">
        <v>0</v>
      </c>
      <c r="Z31" s="413">
        <v>0</v>
      </c>
      <c r="AA31" s="413">
        <v>0</v>
      </c>
      <c r="AB31" s="413">
        <v>0</v>
      </c>
      <c r="AC31" s="413">
        <v>0</v>
      </c>
      <c r="AD31" s="413">
        <v>7630335.7925549997</v>
      </c>
      <c r="AE31" s="413">
        <v>105857.485384</v>
      </c>
      <c r="AF31" s="413">
        <v>7524479.3071709983</v>
      </c>
      <c r="AG31" s="413">
        <v>4445492.8220740408</v>
      </c>
      <c r="AH31" s="177">
        <v>0.58260775710704049</v>
      </c>
      <c r="AI31" s="216">
        <v>0.59080404644576345</v>
      </c>
      <c r="AJ31" s="218">
        <v>905560.92880263994</v>
      </c>
      <c r="AK31" s="218">
        <v>632282.44320873031</v>
      </c>
      <c r="AL31" s="180" t="e" vm="1">
        <v>#VALUE!</v>
      </c>
      <c r="AM31" s="413">
        <v>4247844.4550302783</v>
      </c>
      <c r="AN31" s="194">
        <v>0.55670478606917218</v>
      </c>
      <c r="AO31" s="217">
        <v>0.56453666514598388</v>
      </c>
      <c r="AP31" s="218">
        <v>903377.04276990995</v>
      </c>
      <c r="AQ31" s="218">
        <v>523239.71241334005</v>
      </c>
      <c r="AR31" s="180" t="e">
        <v>#N/A</v>
      </c>
      <c r="AS31" s="413">
        <v>3184842.9704809589</v>
      </c>
      <c r="AT31" s="413">
        <v>197648.36704376133</v>
      </c>
      <c r="AU31" s="415">
        <v>3382491.3375247195</v>
      </c>
      <c r="AV31" s="413">
        <v>3078986.4850969575</v>
      </c>
      <c r="AW31" s="219" t="e">
        <v>#N/A</v>
      </c>
      <c r="AX31" s="182" t="e">
        <v>#N/A</v>
      </c>
      <c r="AY31" s="145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15"/>
      <c r="BZ31" s="413">
        <v>4243852.2791205095</v>
      </c>
      <c r="CA31" s="177">
        <v>0.55618158813682639</v>
      </c>
    </row>
    <row r="32" spans="1:79" ht="22.5">
      <c r="T32" s="150"/>
      <c r="V32" s="221"/>
      <c r="W32" s="222"/>
      <c r="X32" s="209"/>
      <c r="Y32" s="223"/>
      <c r="Z32" s="209"/>
      <c r="AA32" s="209"/>
      <c r="AB32" s="209"/>
      <c r="AC32" s="209"/>
      <c r="AD32" s="223"/>
      <c r="AE32" s="223"/>
      <c r="AF32" s="223"/>
      <c r="AG32" s="416"/>
      <c r="AH32" s="224"/>
      <c r="AI32" s="210"/>
      <c r="AJ32" s="210"/>
      <c r="AK32" s="210"/>
      <c r="AM32" s="223" t="s">
        <v>204</v>
      </c>
      <c r="AN32" s="224"/>
      <c r="AO32" s="210"/>
      <c r="AP32" s="210"/>
      <c r="AQ32" s="210"/>
      <c r="AR32" s="211"/>
      <c r="AS32" s="224"/>
      <c r="AT32" s="417"/>
      <c r="AU32" s="406"/>
      <c r="AV32" s="417">
        <v>0</v>
      </c>
      <c r="AW32" s="153"/>
      <c r="AX32" s="153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</row>
    <row r="33" spans="2:79" ht="18">
      <c r="T33" s="156" t="s">
        <v>205</v>
      </c>
      <c r="U33" s="479"/>
      <c r="V33" s="157" t="s">
        <v>205</v>
      </c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6"/>
      <c r="AI33" s="227"/>
      <c r="AJ33" s="227"/>
      <c r="AK33" s="227"/>
      <c r="AL33" s="146"/>
      <c r="AM33" s="225"/>
      <c r="AN33" s="226"/>
      <c r="AO33" s="227"/>
      <c r="AP33" s="227"/>
      <c r="AQ33" s="227"/>
      <c r="AR33" s="228"/>
      <c r="AS33" s="418"/>
      <c r="AT33" s="418"/>
      <c r="AU33" s="418"/>
      <c r="AV33" s="418">
        <v>0</v>
      </c>
      <c r="AW33" s="227"/>
      <c r="AX33" s="227"/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</row>
    <row r="34" spans="2:79" ht="12.75" customHeight="1" thickBot="1">
      <c r="T34" s="150"/>
      <c r="V34" s="151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2"/>
      <c r="AI34" s="153"/>
      <c r="AJ34" s="153"/>
      <c r="AK34" s="153"/>
      <c r="AL34" s="146"/>
      <c r="AM34" s="150"/>
      <c r="AN34" s="152"/>
      <c r="AO34" s="153"/>
      <c r="AP34" s="153"/>
      <c r="AQ34" s="153"/>
      <c r="AR34" s="146"/>
      <c r="AS34" s="406"/>
      <c r="AT34" s="406"/>
      <c r="AU34" s="406"/>
      <c r="AV34" s="406">
        <v>0</v>
      </c>
      <c r="AW34" s="153"/>
      <c r="AX34" s="153"/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</row>
    <row r="35" spans="2:79" ht="69" customHeight="1" thickBot="1">
      <c r="T35" s="163" t="s">
        <v>181</v>
      </c>
      <c r="U35" s="473"/>
      <c r="V35" s="164" t="s">
        <v>181</v>
      </c>
      <c r="W35" s="165" t="s">
        <v>126</v>
      </c>
      <c r="X35" s="165" t="s">
        <v>127</v>
      </c>
      <c r="Y35" s="165" t="s">
        <v>128</v>
      </c>
      <c r="Z35" s="165" t="s">
        <v>129</v>
      </c>
      <c r="AA35" s="165" t="s">
        <v>130</v>
      </c>
      <c r="AB35" s="165" t="s">
        <v>131</v>
      </c>
      <c r="AC35" s="164" t="s">
        <v>132</v>
      </c>
      <c r="AD35" s="164" t="s">
        <v>133</v>
      </c>
      <c r="AE35" s="164" t="s">
        <v>134</v>
      </c>
      <c r="AF35" s="164" t="s">
        <v>135</v>
      </c>
      <c r="AG35" s="166" t="s">
        <v>0</v>
      </c>
      <c r="AH35" s="167" t="s">
        <v>136</v>
      </c>
      <c r="AI35" s="168" t="s">
        <v>137</v>
      </c>
      <c r="AJ35" s="168" t="s">
        <v>138</v>
      </c>
      <c r="AK35" s="168" t="s">
        <v>139</v>
      </c>
      <c r="AL35" s="169" t="s">
        <v>140</v>
      </c>
      <c r="AM35" s="166" t="s">
        <v>141</v>
      </c>
      <c r="AN35" s="167" t="s">
        <v>142</v>
      </c>
      <c r="AO35" s="168" t="s">
        <v>143</v>
      </c>
      <c r="AP35" s="168" t="s">
        <v>144</v>
      </c>
      <c r="AQ35" s="168" t="s">
        <v>145</v>
      </c>
      <c r="AR35" s="169" t="s">
        <v>146</v>
      </c>
      <c r="AS35" s="407" t="s">
        <v>147</v>
      </c>
      <c r="AT35" s="407" t="s">
        <v>148</v>
      </c>
      <c r="AU35" s="407" t="s">
        <v>149</v>
      </c>
      <c r="AV35" s="407" t="s">
        <v>150</v>
      </c>
      <c r="AW35" s="170" t="s">
        <v>151</v>
      </c>
      <c r="AX35" s="171" t="s">
        <v>152</v>
      </c>
      <c r="AY35" s="145"/>
      <c r="AZ35" s="172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Z35" s="166" t="s">
        <v>478</v>
      </c>
      <c r="CA35" s="167" t="s">
        <v>479</v>
      </c>
    </row>
    <row r="36" spans="2:79" ht="25.5" customHeight="1">
      <c r="B36" s="1" t="s">
        <v>183</v>
      </c>
      <c r="C36" s="1" t="s">
        <v>184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13" t="s">
        <v>185</v>
      </c>
      <c r="U36" s="480"/>
      <c r="V36" s="214" t="s">
        <v>185</v>
      </c>
      <c r="W36" s="412">
        <v>151542.1</v>
      </c>
      <c r="X36" s="412">
        <v>0</v>
      </c>
      <c r="Y36" s="412">
        <v>0</v>
      </c>
      <c r="Z36" s="412">
        <v>0</v>
      </c>
      <c r="AA36" s="412">
        <v>0</v>
      </c>
      <c r="AB36" s="412">
        <v>0</v>
      </c>
      <c r="AC36" s="412">
        <v>0</v>
      </c>
      <c r="AD36" s="412">
        <v>151542.1</v>
      </c>
      <c r="AE36" s="412">
        <v>5000</v>
      </c>
      <c r="AF36" s="412">
        <v>146542.1</v>
      </c>
      <c r="AG36" s="412">
        <v>77294.458855489996</v>
      </c>
      <c r="AH36" s="186">
        <v>0.51005271047114953</v>
      </c>
      <c r="AI36" s="229">
        <v>0.52745565168978736</v>
      </c>
      <c r="AJ36" s="230">
        <v>137079.4867792</v>
      </c>
      <c r="AK36" s="230">
        <v>-59785.027923710004</v>
      </c>
      <c r="AL36" s="180" t="e" vm="1">
        <v>#VALUE!</v>
      </c>
      <c r="AM36" s="419">
        <v>63716.41841464</v>
      </c>
      <c r="AN36" s="188">
        <v>0.42045357966294511</v>
      </c>
      <c r="AO36" s="231">
        <v>0.4347994085975293</v>
      </c>
      <c r="AP36" s="187">
        <v>136328.91507882997</v>
      </c>
      <c r="AQ36" s="187">
        <v>-72612.496664189966</v>
      </c>
      <c r="AR36" s="180" t="e">
        <v>#N/A</v>
      </c>
      <c r="AS36" s="412">
        <v>74247.641144510009</v>
      </c>
      <c r="AT36" s="410">
        <v>13578.040440849996</v>
      </c>
      <c r="AU36" s="411">
        <v>87825.681585359998</v>
      </c>
      <c r="AV36" s="412">
        <v>69247.641144510009</v>
      </c>
      <c r="AW36" s="189" t="e">
        <v>#N/A</v>
      </c>
      <c r="AX36" s="182" t="e">
        <v>#N/A</v>
      </c>
      <c r="AY36" s="145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Z36" s="419">
        <v>63713.33661464</v>
      </c>
      <c r="CA36" s="188">
        <v>0.42043324339995286</v>
      </c>
    </row>
    <row r="37" spans="2:79" ht="25.5" customHeight="1">
      <c r="B37" s="1" t="s">
        <v>186</v>
      </c>
      <c r="C37" s="1" t="s">
        <v>187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13" t="s">
        <v>188</v>
      </c>
      <c r="U37" s="480"/>
      <c r="V37" s="214" t="s">
        <v>188</v>
      </c>
      <c r="W37" s="414">
        <v>1373885.8312869999</v>
      </c>
      <c r="X37" s="414">
        <v>0</v>
      </c>
      <c r="Y37" s="414">
        <v>0</v>
      </c>
      <c r="Z37" s="414">
        <v>0</v>
      </c>
      <c r="AA37" s="414">
        <v>0</v>
      </c>
      <c r="AB37" s="414">
        <v>0</v>
      </c>
      <c r="AC37" s="414">
        <v>0</v>
      </c>
      <c r="AD37" s="414">
        <v>1373885.8312869999</v>
      </c>
      <c r="AE37" s="414">
        <v>4595.8089679999994</v>
      </c>
      <c r="AF37" s="414">
        <v>1369290.022319</v>
      </c>
      <c r="AG37" s="414">
        <v>1325454.9520382201</v>
      </c>
      <c r="AH37" s="186">
        <v>0.96474897830235884</v>
      </c>
      <c r="AI37" s="229">
        <v>0.96798700818213679</v>
      </c>
      <c r="AJ37" s="232">
        <v>544089.09843343997</v>
      </c>
      <c r="AK37" s="230">
        <v>781365.85360478016</v>
      </c>
      <c r="AL37" s="180" t="e" vm="1">
        <v>#VALUE!</v>
      </c>
      <c r="AM37" s="420">
        <v>1304449.39748115</v>
      </c>
      <c r="AN37" s="188">
        <v>0.94945982247971461</v>
      </c>
      <c r="AO37" s="231">
        <v>0.95264653668618915</v>
      </c>
      <c r="AP37" s="233">
        <v>571003.76284877001</v>
      </c>
      <c r="AQ37" s="187">
        <v>733445.63463237998</v>
      </c>
      <c r="AR37" s="180" t="e">
        <v>#N/A</v>
      </c>
      <c r="AS37" s="412">
        <v>48430.879248779733</v>
      </c>
      <c r="AT37" s="410">
        <v>21005.554557070136</v>
      </c>
      <c r="AU37" s="411">
        <v>69436.433805849869</v>
      </c>
      <c r="AV37" s="412">
        <v>43835.070280779852</v>
      </c>
      <c r="AW37" s="189" t="e">
        <v>#N/A</v>
      </c>
      <c r="AX37" s="182" t="e">
        <v>#N/A</v>
      </c>
      <c r="AY37" s="145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Z37" s="420">
        <v>1303710.46879115</v>
      </c>
      <c r="CA37" s="188">
        <v>0.94892198398311423</v>
      </c>
    </row>
    <row r="38" spans="2:79" ht="25.5" customHeight="1">
      <c r="B38" s="1" t="s">
        <v>189</v>
      </c>
      <c r="C38" s="1" t="s">
        <v>190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13" t="s">
        <v>191</v>
      </c>
      <c r="U38" s="480"/>
      <c r="V38" s="214" t="s">
        <v>191</v>
      </c>
      <c r="W38" s="410">
        <v>85688</v>
      </c>
      <c r="X38" s="410">
        <v>0</v>
      </c>
      <c r="Y38" s="410">
        <v>0</v>
      </c>
      <c r="Z38" s="410">
        <v>0</v>
      </c>
      <c r="AA38" s="410">
        <v>0</v>
      </c>
      <c r="AB38" s="410">
        <v>0</v>
      </c>
      <c r="AC38" s="410">
        <v>0</v>
      </c>
      <c r="AD38" s="410">
        <v>85688</v>
      </c>
      <c r="AE38" s="410">
        <v>3907</v>
      </c>
      <c r="AF38" s="410">
        <v>81781</v>
      </c>
      <c r="AG38" s="410">
        <v>45086.821256759999</v>
      </c>
      <c r="AH38" s="186">
        <v>0.52617427477313039</v>
      </c>
      <c r="AI38" s="229">
        <v>0.55131168922806029</v>
      </c>
      <c r="AJ38" s="230">
        <v>70094.851579810012</v>
      </c>
      <c r="AK38" s="230">
        <v>-25008.030323050014</v>
      </c>
      <c r="AL38" s="180" t="e" vm="1">
        <v>#VALUE!</v>
      </c>
      <c r="AM38" s="421">
        <v>31249.1100167</v>
      </c>
      <c r="AN38" s="188">
        <v>0.36468478686280459</v>
      </c>
      <c r="AO38" s="231">
        <v>0.38210721337107639</v>
      </c>
      <c r="AP38" s="187">
        <v>69043.940616970009</v>
      </c>
      <c r="AQ38" s="187">
        <v>-37794.830600270012</v>
      </c>
      <c r="AR38" s="180" t="e">
        <v>#N/A</v>
      </c>
      <c r="AS38" s="412">
        <v>40601.178743240001</v>
      </c>
      <c r="AT38" s="410">
        <v>13837.711240059998</v>
      </c>
      <c r="AU38" s="411">
        <v>54438.889983300003</v>
      </c>
      <c r="AV38" s="412">
        <v>36694.178743240001</v>
      </c>
      <c r="AW38" s="189" t="e">
        <v>#N/A</v>
      </c>
      <c r="AX38" s="182" t="e">
        <v>#N/A</v>
      </c>
      <c r="AY38" s="145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Z38" s="421">
        <v>30756.761041410002</v>
      </c>
      <c r="CA38" s="188">
        <v>0.35893895342883486</v>
      </c>
    </row>
    <row r="39" spans="2:79" ht="25.5" customHeight="1">
      <c r="B39" s="1" t="s">
        <v>192</v>
      </c>
      <c r="C39" s="1" t="s">
        <v>193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13" t="s">
        <v>194</v>
      </c>
      <c r="U39" s="480"/>
      <c r="V39" s="214" t="s">
        <v>194</v>
      </c>
      <c r="W39" s="410">
        <v>28955.253948999998</v>
      </c>
      <c r="X39" s="410">
        <v>0</v>
      </c>
      <c r="Y39" s="410">
        <v>0</v>
      </c>
      <c r="Z39" s="410">
        <v>0</v>
      </c>
      <c r="AA39" s="410">
        <v>0</v>
      </c>
      <c r="AB39" s="410">
        <v>0</v>
      </c>
      <c r="AC39" s="410">
        <v>0</v>
      </c>
      <c r="AD39" s="410">
        <v>28955.253948999998</v>
      </c>
      <c r="AE39" s="410">
        <v>1385.5</v>
      </c>
      <c r="AF39" s="410">
        <v>27569.753948999998</v>
      </c>
      <c r="AG39" s="410">
        <v>11343.50941579</v>
      </c>
      <c r="AH39" s="186">
        <v>0.39175996990977041</v>
      </c>
      <c r="AI39" s="229">
        <v>0.41144761163896598</v>
      </c>
      <c r="AJ39" s="230">
        <v>24242.416588790002</v>
      </c>
      <c r="AK39" s="230">
        <v>-12898.907173000001</v>
      </c>
      <c r="AL39" s="180" t="e" vm="1">
        <v>#VALUE!</v>
      </c>
      <c r="AM39" s="421">
        <v>9513.542353750001</v>
      </c>
      <c r="AN39" s="188">
        <v>0.32856014215957385</v>
      </c>
      <c r="AO39" s="231">
        <v>0.34507171777262358</v>
      </c>
      <c r="AP39" s="187">
        <v>24240.17525375</v>
      </c>
      <c r="AQ39" s="187">
        <v>-14726.632899999999</v>
      </c>
      <c r="AR39" s="180" t="e">
        <v>#N/A</v>
      </c>
      <c r="AS39" s="412">
        <v>17611.744533209996</v>
      </c>
      <c r="AT39" s="410">
        <v>1829.9670620399993</v>
      </c>
      <c r="AU39" s="411">
        <v>19441.711595249995</v>
      </c>
      <c r="AV39" s="412">
        <v>16226.244533209998</v>
      </c>
      <c r="AW39" s="189" t="e">
        <v>#N/A</v>
      </c>
      <c r="AX39" s="182" t="e">
        <v>#N/A</v>
      </c>
      <c r="AY39" s="145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Z39" s="421">
        <v>9513.542353750001</v>
      </c>
      <c r="CA39" s="188">
        <v>0.32856014215957385</v>
      </c>
    </row>
    <row r="40" spans="2:79" ht="25.5" customHeight="1">
      <c r="B40" s="1" t="s">
        <v>195</v>
      </c>
      <c r="C40" s="1" t="s">
        <v>196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13" t="s">
        <v>197</v>
      </c>
      <c r="U40" s="480"/>
      <c r="V40" s="214" t="s">
        <v>197</v>
      </c>
      <c r="W40" s="410">
        <v>27617.241172000002</v>
      </c>
      <c r="X40" s="410">
        <v>0</v>
      </c>
      <c r="Y40" s="410">
        <v>0</v>
      </c>
      <c r="Z40" s="410">
        <v>0</v>
      </c>
      <c r="AA40" s="410">
        <v>0</v>
      </c>
      <c r="AB40" s="410">
        <v>0</v>
      </c>
      <c r="AC40" s="410">
        <v>0</v>
      </c>
      <c r="AD40" s="410">
        <v>27617.241172000002</v>
      </c>
      <c r="AE40" s="410">
        <v>0</v>
      </c>
      <c r="AF40" s="410">
        <v>27617.241172000002</v>
      </c>
      <c r="AG40" s="410">
        <v>12991.486587030002</v>
      </c>
      <c r="AH40" s="186">
        <v>0.47041217861404427</v>
      </c>
      <c r="AI40" s="229">
        <v>0.47041217861404427</v>
      </c>
      <c r="AJ40" s="230">
        <v>16005.28351134</v>
      </c>
      <c r="AK40" s="230">
        <v>-3013.7969243099978</v>
      </c>
      <c r="AL40" s="180" t="e" vm="1">
        <v>#VALUE!</v>
      </c>
      <c r="AM40" s="421">
        <v>6188.70363886</v>
      </c>
      <c r="AN40" s="188">
        <v>0.22408840913242539</v>
      </c>
      <c r="AO40" s="231">
        <v>0.22408840913242539</v>
      </c>
      <c r="AP40" s="187">
        <v>14904.033158269998</v>
      </c>
      <c r="AQ40" s="187">
        <v>-8715.3295194099992</v>
      </c>
      <c r="AR40" s="180" t="e">
        <v>#N/A</v>
      </c>
      <c r="AS40" s="412">
        <v>14625.75458497</v>
      </c>
      <c r="AT40" s="410">
        <v>6802.7829481700019</v>
      </c>
      <c r="AU40" s="411">
        <v>21428.537533140003</v>
      </c>
      <c r="AV40" s="412">
        <v>14625.75458497</v>
      </c>
      <c r="AW40" s="189" t="e">
        <v>#N/A</v>
      </c>
      <c r="AX40" s="182" t="e">
        <v>#N/A</v>
      </c>
      <c r="AY40" s="145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Z40" s="421">
        <v>6188.70363886</v>
      </c>
      <c r="CA40" s="188">
        <v>0.22408840913242539</v>
      </c>
    </row>
    <row r="41" spans="2:79" ht="25.5" customHeight="1">
      <c r="B41" s="1" t="s">
        <v>198</v>
      </c>
      <c r="C41" s="1" t="s">
        <v>199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13" t="s">
        <v>200</v>
      </c>
      <c r="U41" s="480"/>
      <c r="V41" s="214" t="s">
        <v>200</v>
      </c>
      <c r="W41" s="410">
        <v>66828.848009000008</v>
      </c>
      <c r="X41" s="410">
        <v>0</v>
      </c>
      <c r="Y41" s="410">
        <v>0</v>
      </c>
      <c r="Z41" s="410">
        <v>0</v>
      </c>
      <c r="AA41" s="410">
        <v>0</v>
      </c>
      <c r="AB41" s="410">
        <v>0</v>
      </c>
      <c r="AC41" s="410">
        <v>0</v>
      </c>
      <c r="AD41" s="410">
        <v>66828.848009000008</v>
      </c>
      <c r="AE41" s="410">
        <v>0</v>
      </c>
      <c r="AF41" s="410">
        <v>66828.848009000008</v>
      </c>
      <c r="AG41" s="410">
        <v>33267.380744250004</v>
      </c>
      <c r="AH41" s="186">
        <v>0.49779970380111599</v>
      </c>
      <c r="AI41" s="229">
        <v>0.49779970380111599</v>
      </c>
      <c r="AJ41" s="230">
        <v>57105.334071569996</v>
      </c>
      <c r="AK41" s="230">
        <v>-23837.953327319992</v>
      </c>
      <c r="AL41" s="180" t="e" vm="1">
        <v>#VALUE!</v>
      </c>
      <c r="AM41" s="421">
        <v>26121.321956049997</v>
      </c>
      <c r="AN41" s="188">
        <v>0.39086895456483361</v>
      </c>
      <c r="AO41" s="231">
        <v>0.39086895456483361</v>
      </c>
      <c r="AP41" s="187">
        <v>55689.237098019999</v>
      </c>
      <c r="AQ41" s="187">
        <v>-29567.915141970003</v>
      </c>
      <c r="AR41" s="180" t="e">
        <v>#N/A</v>
      </c>
      <c r="AS41" s="412">
        <v>33561.467264750005</v>
      </c>
      <c r="AT41" s="410">
        <v>7146.0587882000073</v>
      </c>
      <c r="AU41" s="411">
        <v>40707.526052950008</v>
      </c>
      <c r="AV41" s="412">
        <v>33561.467264750005</v>
      </c>
      <c r="AW41" s="189" t="e">
        <v>#N/A</v>
      </c>
      <c r="AX41" s="182" t="e">
        <v>#N/A</v>
      </c>
      <c r="AY41" s="145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Z41" s="421">
        <v>25644.601645069997</v>
      </c>
      <c r="CA41" s="188">
        <v>0.38373550358995229</v>
      </c>
    </row>
    <row r="42" spans="2:79" ht="25.5" customHeight="1" thickBot="1">
      <c r="B42" s="1" t="s">
        <v>201</v>
      </c>
      <c r="C42" s="1" t="s">
        <v>202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13" t="s">
        <v>203</v>
      </c>
      <c r="U42" s="480"/>
      <c r="V42" s="214" t="s">
        <v>203</v>
      </c>
      <c r="W42" s="410">
        <v>26400</v>
      </c>
      <c r="X42" s="410">
        <v>0</v>
      </c>
      <c r="Y42" s="410">
        <v>0</v>
      </c>
      <c r="Z42" s="410">
        <v>0</v>
      </c>
      <c r="AA42" s="410">
        <v>0</v>
      </c>
      <c r="AB42" s="410">
        <v>0</v>
      </c>
      <c r="AC42" s="410">
        <v>0</v>
      </c>
      <c r="AD42" s="410">
        <v>26400</v>
      </c>
      <c r="AE42" s="410">
        <v>7706.5519999999997</v>
      </c>
      <c r="AF42" s="410">
        <v>18693.448</v>
      </c>
      <c r="AG42" s="410">
        <v>8974.5956871199996</v>
      </c>
      <c r="AH42" s="186">
        <v>0.339946806330303</v>
      </c>
      <c r="AI42" s="229">
        <v>0.48009311535892146</v>
      </c>
      <c r="AJ42" s="230">
        <v>15809.675472499999</v>
      </c>
      <c r="AK42" s="230">
        <v>-6835.0797853799995</v>
      </c>
      <c r="AL42" s="180" t="e" vm="1">
        <v>#VALUE!</v>
      </c>
      <c r="AM42" s="421">
        <v>7738.7542748200003</v>
      </c>
      <c r="AN42" s="188">
        <v>0.29313463162196973</v>
      </c>
      <c r="AO42" s="231">
        <v>0.41398217572381513</v>
      </c>
      <c r="AP42" s="187">
        <v>15806.14043962</v>
      </c>
      <c r="AQ42" s="187">
        <v>-8067.3861647999993</v>
      </c>
      <c r="AR42" s="180" t="e">
        <v>#N/A</v>
      </c>
      <c r="AS42" s="412">
        <v>17425.40431288</v>
      </c>
      <c r="AT42" s="410">
        <v>1235.8414122999993</v>
      </c>
      <c r="AU42" s="411">
        <v>18661.245725180001</v>
      </c>
      <c r="AV42" s="412">
        <v>9718.8523128800007</v>
      </c>
      <c r="AW42" s="189" t="e">
        <v>#N/A</v>
      </c>
      <c r="AX42" s="182" t="e">
        <v>#N/A</v>
      </c>
      <c r="AY42" s="145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Z42" s="421">
        <v>7474.9997188200005</v>
      </c>
      <c r="CA42" s="188">
        <v>0.28314392874318184</v>
      </c>
    </row>
    <row r="43" spans="2:79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6" t="s">
        <v>178</v>
      </c>
      <c r="U43" s="469"/>
      <c r="V43" s="165" t="s">
        <v>178</v>
      </c>
      <c r="W43" s="413">
        <v>1760917.2744170001</v>
      </c>
      <c r="X43" s="413">
        <v>0</v>
      </c>
      <c r="Y43" s="413">
        <v>0</v>
      </c>
      <c r="Z43" s="413">
        <v>0</v>
      </c>
      <c r="AA43" s="413">
        <v>0</v>
      </c>
      <c r="AB43" s="413">
        <v>0</v>
      </c>
      <c r="AC43" s="413">
        <v>0</v>
      </c>
      <c r="AD43" s="413">
        <v>1760917.2744170001</v>
      </c>
      <c r="AE43" s="413">
        <v>22594.860968000001</v>
      </c>
      <c r="AF43" s="413">
        <v>1738322.4134490003</v>
      </c>
      <c r="AG43" s="413">
        <v>1514413.2045846602</v>
      </c>
      <c r="AH43" s="177">
        <v>0.86001382721743602</v>
      </c>
      <c r="AI43" s="229">
        <v>0.87119235929307126</v>
      </c>
      <c r="AJ43" s="234">
        <v>727346.65965745004</v>
      </c>
      <c r="AK43" s="234">
        <v>709772.08607172011</v>
      </c>
      <c r="AL43" s="180" t="e" vm="1">
        <v>#VALUE!</v>
      </c>
      <c r="AM43" s="422">
        <v>1448977.24813597</v>
      </c>
      <c r="AN43" s="194">
        <v>0.82285367358650818</v>
      </c>
      <c r="AO43" s="231">
        <v>0.83354919485911627</v>
      </c>
      <c r="AP43" s="218">
        <v>750687.28941540001</v>
      </c>
      <c r="AQ43" s="218">
        <v>634573.54030592984</v>
      </c>
      <c r="AR43" s="180" t="e">
        <v>#N/A</v>
      </c>
      <c r="AS43" s="413">
        <v>246504.0698323398</v>
      </c>
      <c r="AT43" s="413">
        <v>65435.956448690136</v>
      </c>
      <c r="AU43" s="415">
        <v>311940.02628102992</v>
      </c>
      <c r="AV43" s="413">
        <v>223909.20886434009</v>
      </c>
      <c r="AW43" s="219" t="e">
        <v>#N/A</v>
      </c>
      <c r="AX43" s="182" t="e">
        <v>#N/A</v>
      </c>
      <c r="AY43" s="145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Z43" s="422">
        <v>1447002.4138036999</v>
      </c>
      <c r="CA43" s="177">
        <v>0.82173219311666401</v>
      </c>
    </row>
    <row r="44" spans="2:79" ht="27.75" customHeight="1">
      <c r="T44" s="150"/>
      <c r="V44" s="221"/>
      <c r="W44" s="150"/>
      <c r="X44" s="150"/>
      <c r="Y44" s="150"/>
      <c r="Z44" s="150"/>
      <c r="AA44" s="150"/>
      <c r="AB44" s="150"/>
      <c r="AC44" s="150"/>
      <c r="AD44" s="212"/>
      <c r="AE44" s="212"/>
      <c r="AF44" s="212"/>
      <c r="AG44" s="150"/>
      <c r="AH44" s="152"/>
      <c r="AI44" s="153"/>
      <c r="AJ44" s="153"/>
      <c r="AK44" s="153"/>
      <c r="AL44" s="146"/>
      <c r="AM44" s="150"/>
      <c r="AN44" s="152"/>
      <c r="AO44" s="153"/>
      <c r="AP44" s="153"/>
      <c r="AQ44" s="153"/>
      <c r="AR44" s="146"/>
      <c r="AS44" s="406"/>
      <c r="AT44" s="406"/>
      <c r="AU44" s="406"/>
      <c r="AV44" s="406">
        <v>0</v>
      </c>
      <c r="AW44" s="153"/>
      <c r="AX44" s="153"/>
      <c r="AY44" s="145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</row>
    <row r="45" spans="2:79" ht="18" customHeight="1">
      <c r="T45" s="235" t="s">
        <v>206</v>
      </c>
      <c r="U45" s="481"/>
      <c r="V45" s="236" t="s">
        <v>206</v>
      </c>
      <c r="W45" s="225"/>
      <c r="X45" s="225"/>
      <c r="Y45" s="225"/>
      <c r="Z45" s="225"/>
      <c r="AA45" s="225"/>
      <c r="AB45" s="225"/>
      <c r="AC45" s="225"/>
      <c r="AD45" s="225"/>
      <c r="AE45" s="225"/>
      <c r="AF45" s="237"/>
      <c r="AG45" s="225"/>
      <c r="AH45" s="226"/>
      <c r="AI45" s="227"/>
      <c r="AJ45" s="227"/>
      <c r="AK45" s="227"/>
      <c r="AL45" s="146"/>
      <c r="AM45" s="225"/>
      <c r="AN45" s="226"/>
      <c r="AO45" s="227"/>
      <c r="AP45" s="227"/>
      <c r="AQ45" s="227"/>
      <c r="AR45" s="228"/>
      <c r="AS45" s="418"/>
      <c r="AT45" s="418"/>
      <c r="AU45" s="418"/>
      <c r="AV45" s="418">
        <v>0</v>
      </c>
      <c r="AW45" s="227"/>
      <c r="AX45" s="227"/>
      <c r="AY45" s="145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</row>
    <row r="46" spans="2:79" ht="12.75" customHeight="1" thickBot="1">
      <c r="T46" s="150"/>
      <c r="V46" s="151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2"/>
      <c r="AI46" s="153"/>
      <c r="AJ46" s="153"/>
      <c r="AK46" s="153"/>
      <c r="AL46" s="146"/>
      <c r="AM46" s="150"/>
      <c r="AN46" s="152"/>
      <c r="AO46" s="153"/>
      <c r="AP46" s="153"/>
      <c r="AQ46" s="153"/>
      <c r="AR46" s="146"/>
      <c r="AS46" s="406"/>
      <c r="AT46" s="406"/>
      <c r="AU46" s="406"/>
      <c r="AV46" s="406">
        <v>0</v>
      </c>
      <c r="AW46" s="153"/>
      <c r="AX46" s="153"/>
      <c r="AY46" s="145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</row>
    <row r="47" spans="2:79" ht="79.5" customHeight="1" thickBot="1">
      <c r="B47" s="159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163" t="s">
        <v>181</v>
      </c>
      <c r="U47" s="473"/>
      <c r="V47" s="164" t="s">
        <v>181</v>
      </c>
      <c r="W47" s="165" t="s">
        <v>126</v>
      </c>
      <c r="X47" s="165" t="s">
        <v>127</v>
      </c>
      <c r="Y47" s="165" t="s">
        <v>128</v>
      </c>
      <c r="Z47" s="165" t="s">
        <v>129</v>
      </c>
      <c r="AA47" s="165" t="s">
        <v>130</v>
      </c>
      <c r="AB47" s="165" t="s">
        <v>131</v>
      </c>
      <c r="AC47" s="164" t="s">
        <v>132</v>
      </c>
      <c r="AD47" s="164" t="s">
        <v>133</v>
      </c>
      <c r="AE47" s="164" t="s">
        <v>134</v>
      </c>
      <c r="AF47" s="164" t="s">
        <v>135</v>
      </c>
      <c r="AG47" s="166" t="s">
        <v>0</v>
      </c>
      <c r="AH47" s="167" t="s">
        <v>136</v>
      </c>
      <c r="AI47" s="168" t="s">
        <v>137</v>
      </c>
      <c r="AJ47" s="168" t="s">
        <v>138</v>
      </c>
      <c r="AK47" s="168" t="s">
        <v>139</v>
      </c>
      <c r="AL47" s="169" t="s">
        <v>140</v>
      </c>
      <c r="AM47" s="166" t="s">
        <v>141</v>
      </c>
      <c r="AN47" s="167" t="s">
        <v>142</v>
      </c>
      <c r="AO47" s="168" t="s">
        <v>143</v>
      </c>
      <c r="AP47" s="168" t="s">
        <v>144</v>
      </c>
      <c r="AQ47" s="168" t="s">
        <v>145</v>
      </c>
      <c r="AR47" s="169" t="s">
        <v>146</v>
      </c>
      <c r="AS47" s="407" t="s">
        <v>147</v>
      </c>
      <c r="AT47" s="407" t="s">
        <v>148</v>
      </c>
      <c r="AU47" s="407" t="s">
        <v>149</v>
      </c>
      <c r="AV47" s="407" t="s">
        <v>150</v>
      </c>
      <c r="AW47" s="170" t="s">
        <v>151</v>
      </c>
      <c r="AX47" s="171" t="s">
        <v>152</v>
      </c>
      <c r="AY47" s="145"/>
      <c r="AZ47" s="172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Z47" s="166" t="s">
        <v>478</v>
      </c>
      <c r="CA47" s="167" t="s">
        <v>479</v>
      </c>
    </row>
    <row r="48" spans="2:79" ht="25.5" customHeight="1">
      <c r="B48" s="175" t="s">
        <v>183</v>
      </c>
      <c r="C48" s="1" t="s">
        <v>184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13" t="s">
        <v>185</v>
      </c>
      <c r="U48" s="480"/>
      <c r="V48" s="214" t="s">
        <v>185</v>
      </c>
      <c r="W48" s="410">
        <v>5075124.2203639997</v>
      </c>
      <c r="X48" s="410">
        <v>0</v>
      </c>
      <c r="Y48" s="410">
        <v>0</v>
      </c>
      <c r="Z48" s="410">
        <v>0</v>
      </c>
      <c r="AA48" s="410">
        <v>0</v>
      </c>
      <c r="AB48" s="410">
        <v>0</v>
      </c>
      <c r="AC48" s="410">
        <v>0</v>
      </c>
      <c r="AD48" s="410">
        <v>5075124.2203639997</v>
      </c>
      <c r="AE48" s="410">
        <v>0</v>
      </c>
      <c r="AF48" s="410">
        <v>5075124.2203639997</v>
      </c>
      <c r="AG48" s="410">
        <v>2830354.9912071801</v>
      </c>
      <c r="AH48" s="186">
        <v>0.55769176641043483</v>
      </c>
      <c r="AI48" s="229">
        <v>0.55769176641043483</v>
      </c>
      <c r="AJ48" s="239">
        <v>37205543.002878152</v>
      </c>
      <c r="AK48" s="230">
        <v>-34375188.011670969</v>
      </c>
      <c r="AL48" s="180" t="e" vm="1">
        <v>#VALUE!</v>
      </c>
      <c r="AM48" s="421">
        <v>2757511.2814323893</v>
      </c>
      <c r="AN48" s="188">
        <v>0.54333867738012021</v>
      </c>
      <c r="AO48" s="231">
        <v>0.54333867738012021</v>
      </c>
      <c r="AP48" s="240" t="e">
        <v>#REF!</v>
      </c>
      <c r="AQ48" s="241" t="e">
        <v>#REF!</v>
      </c>
      <c r="AR48" s="180" t="e">
        <v>#N/A</v>
      </c>
      <c r="AS48" s="412">
        <v>2244769.2291568196</v>
      </c>
      <c r="AT48" s="410">
        <v>72843.709774790797</v>
      </c>
      <c r="AU48" s="411">
        <v>2317612.9389316104</v>
      </c>
      <c r="AV48" s="412">
        <v>2244769.2291568196</v>
      </c>
      <c r="AW48" s="189" t="e">
        <v>#N/A</v>
      </c>
      <c r="AX48" s="182" t="e">
        <v>#N/A</v>
      </c>
      <c r="AY48" s="145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Z48" s="421">
        <v>2757468.9365763902</v>
      </c>
      <c r="CA48" s="188">
        <v>0.54333033377035611</v>
      </c>
    </row>
    <row r="49" spans="2:79" ht="25.5" customHeight="1">
      <c r="B49" s="175" t="s">
        <v>186</v>
      </c>
      <c r="C49" s="1" t="s">
        <v>187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13" t="s">
        <v>188</v>
      </c>
      <c r="U49" s="480"/>
      <c r="V49" s="214" t="s">
        <v>188</v>
      </c>
      <c r="W49" s="410">
        <v>374873.8</v>
      </c>
      <c r="X49" s="410">
        <v>0</v>
      </c>
      <c r="Y49" s="410">
        <v>0</v>
      </c>
      <c r="Z49" s="410">
        <v>0</v>
      </c>
      <c r="AA49" s="410">
        <v>0</v>
      </c>
      <c r="AB49" s="410">
        <v>0</v>
      </c>
      <c r="AC49" s="410">
        <v>0</v>
      </c>
      <c r="AD49" s="410">
        <v>374873.8</v>
      </c>
      <c r="AE49" s="410">
        <v>0</v>
      </c>
      <c r="AF49" s="410">
        <v>374873.8</v>
      </c>
      <c r="AG49" s="410">
        <v>47154.164616000002</v>
      </c>
      <c r="AH49" s="186">
        <v>0.12578677041713773</v>
      </c>
      <c r="AI49" s="229">
        <v>0.12578677041713773</v>
      </c>
      <c r="AJ49" s="239">
        <v>5012.2638690600006</v>
      </c>
      <c r="AK49" s="230">
        <v>42141.900746940002</v>
      </c>
      <c r="AL49" s="180" t="e" vm="1">
        <v>#VALUE!</v>
      </c>
      <c r="AM49" s="419">
        <v>15415.44965923</v>
      </c>
      <c r="AN49" s="188">
        <v>4.1121704582262088E-2</v>
      </c>
      <c r="AO49" s="231">
        <v>4.1121704582262088E-2</v>
      </c>
      <c r="AP49" s="240">
        <v>5012.2638690600006</v>
      </c>
      <c r="AQ49" s="241">
        <v>10403.185790169999</v>
      </c>
      <c r="AR49" s="180" t="e">
        <v>#N/A</v>
      </c>
      <c r="AS49" s="412">
        <v>327719.63538399996</v>
      </c>
      <c r="AT49" s="410">
        <v>31738.714956770003</v>
      </c>
      <c r="AU49" s="411">
        <v>359458.35034076998</v>
      </c>
      <c r="AV49" s="412">
        <v>327719.63538399996</v>
      </c>
      <c r="AW49" s="189" t="e">
        <v>#N/A</v>
      </c>
      <c r="AX49" s="182" t="e">
        <v>#N/A</v>
      </c>
      <c r="AY49" s="145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Z49" s="419">
        <v>15255.57683584</v>
      </c>
      <c r="CA49" s="188">
        <v>4.0695233531497801E-2</v>
      </c>
    </row>
    <row r="50" spans="2:79" ht="25.5" customHeight="1">
      <c r="B50" s="175" t="s">
        <v>189</v>
      </c>
      <c r="C50" s="1" t="s">
        <v>190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13" t="s">
        <v>191</v>
      </c>
      <c r="U50" s="480"/>
      <c r="V50" s="214" t="s">
        <v>191</v>
      </c>
      <c r="W50" s="414">
        <v>45787.8</v>
      </c>
      <c r="X50" s="414">
        <v>0</v>
      </c>
      <c r="Y50" s="414">
        <v>0</v>
      </c>
      <c r="Z50" s="414">
        <v>0</v>
      </c>
      <c r="AA50" s="414">
        <v>0</v>
      </c>
      <c r="AB50" s="414">
        <v>0</v>
      </c>
      <c r="AC50" s="414">
        <v>0</v>
      </c>
      <c r="AD50" s="414">
        <v>45787.8</v>
      </c>
      <c r="AE50" s="414">
        <v>0</v>
      </c>
      <c r="AF50" s="414">
        <v>45787.8</v>
      </c>
      <c r="AG50" s="414">
        <v>17137.509690859999</v>
      </c>
      <c r="AH50" s="186">
        <v>0.37428113363952836</v>
      </c>
      <c r="AI50" s="229">
        <v>0.37428113363952836</v>
      </c>
      <c r="AJ50" s="243">
        <v>13214.001737190001</v>
      </c>
      <c r="AK50" s="230">
        <v>3923.5079536699977</v>
      </c>
      <c r="AL50" s="180" t="e" vm="1">
        <v>#VALUE!</v>
      </c>
      <c r="AM50" s="419">
        <v>9421.5289211499985</v>
      </c>
      <c r="AN50" s="188">
        <v>0.20576504923036262</v>
      </c>
      <c r="AO50" s="231">
        <v>0.20576504923036262</v>
      </c>
      <c r="AP50" s="244">
        <v>12522.75122165</v>
      </c>
      <c r="AQ50" s="187">
        <v>-3101.2223005000014</v>
      </c>
      <c r="AR50" s="180" t="e">
        <v>#N/A</v>
      </c>
      <c r="AS50" s="412">
        <v>28650.290309140004</v>
      </c>
      <c r="AT50" s="410">
        <v>7715.9807697100005</v>
      </c>
      <c r="AU50" s="411">
        <v>36366.271078850004</v>
      </c>
      <c r="AV50" s="412">
        <v>28650.290309140004</v>
      </c>
      <c r="AW50" s="189" t="e">
        <v>#N/A</v>
      </c>
      <c r="AX50" s="182" t="e">
        <v>#N/A</v>
      </c>
      <c r="AY50" s="145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Z50" s="419">
        <v>7712.4208270399995</v>
      </c>
      <c r="CA50" s="188">
        <v>0.1684383356929138</v>
      </c>
    </row>
    <row r="51" spans="2:79" ht="25.5" customHeight="1">
      <c r="B51" s="175" t="s">
        <v>192</v>
      </c>
      <c r="C51" s="1" t="s">
        <v>193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13" t="s">
        <v>194</v>
      </c>
      <c r="U51" s="480"/>
      <c r="V51" s="214" t="s">
        <v>194</v>
      </c>
      <c r="W51" s="410">
        <v>11200</v>
      </c>
      <c r="X51" s="410">
        <v>0</v>
      </c>
      <c r="Y51" s="410">
        <v>0</v>
      </c>
      <c r="Z51" s="410">
        <v>0</v>
      </c>
      <c r="AA51" s="410">
        <v>0</v>
      </c>
      <c r="AB51" s="410">
        <v>0</v>
      </c>
      <c r="AC51" s="410">
        <v>0</v>
      </c>
      <c r="AD51" s="410">
        <v>11200</v>
      </c>
      <c r="AE51" s="410">
        <v>0</v>
      </c>
      <c r="AF51" s="410">
        <v>11200</v>
      </c>
      <c r="AG51" s="410">
        <v>7290.7184161100004</v>
      </c>
      <c r="AH51" s="186">
        <v>0.65095700143839286</v>
      </c>
      <c r="AI51" s="229">
        <v>0.65095700143839286</v>
      </c>
      <c r="AJ51" s="239">
        <v>211.50074056</v>
      </c>
      <c r="AK51" s="230">
        <v>7079.2176755500004</v>
      </c>
      <c r="AL51" s="180" t="e" vm="1">
        <v>#VALUE!</v>
      </c>
      <c r="AM51" s="419">
        <v>2275.4020138000001</v>
      </c>
      <c r="AN51" s="188">
        <v>0.20316089408928573</v>
      </c>
      <c r="AO51" s="231">
        <v>0.20316089408928573</v>
      </c>
      <c r="AP51" s="240">
        <v>211.50074056</v>
      </c>
      <c r="AQ51" s="187">
        <v>2063.9012732400001</v>
      </c>
      <c r="AR51" s="180" t="e">
        <v>#N/A</v>
      </c>
      <c r="AS51" s="412">
        <v>3909.2815838899996</v>
      </c>
      <c r="AT51" s="410">
        <v>5015.3164023099998</v>
      </c>
      <c r="AU51" s="411">
        <v>8924.5979862000004</v>
      </c>
      <c r="AV51" s="412">
        <v>3909.2815838899996</v>
      </c>
      <c r="AW51" s="189" t="e">
        <v>#N/A</v>
      </c>
      <c r="AX51" s="182" t="e">
        <v>#N/A</v>
      </c>
      <c r="AY51" s="145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Z51" s="419">
        <v>2275.4020138000001</v>
      </c>
      <c r="CA51" s="188">
        <v>0.20316089408928573</v>
      </c>
    </row>
    <row r="52" spans="2:79" ht="25.5" customHeight="1">
      <c r="B52" s="175" t="s">
        <v>195</v>
      </c>
      <c r="C52" s="1" t="s">
        <v>196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13" t="s">
        <v>197</v>
      </c>
      <c r="U52" s="480"/>
      <c r="V52" s="214" t="s">
        <v>197</v>
      </c>
      <c r="W52" s="410">
        <v>100000</v>
      </c>
      <c r="X52" s="410">
        <v>0</v>
      </c>
      <c r="Y52" s="410">
        <v>0</v>
      </c>
      <c r="Z52" s="410">
        <v>0</v>
      </c>
      <c r="AA52" s="410">
        <v>0</v>
      </c>
      <c r="AB52" s="410">
        <v>0</v>
      </c>
      <c r="AC52" s="410">
        <v>0</v>
      </c>
      <c r="AD52" s="410">
        <v>100000</v>
      </c>
      <c r="AE52" s="410">
        <v>0</v>
      </c>
      <c r="AF52" s="410">
        <v>100000</v>
      </c>
      <c r="AG52" s="410">
        <v>10902.5686799</v>
      </c>
      <c r="AH52" s="186">
        <v>0.109025686799</v>
      </c>
      <c r="AI52" s="229">
        <v>0.109025686799</v>
      </c>
      <c r="AJ52" s="239">
        <v>16444.83561505</v>
      </c>
      <c r="AK52" s="230">
        <v>-5542.2669351500008</v>
      </c>
      <c r="AL52" s="180" t="e" vm="1">
        <v>#VALUE!</v>
      </c>
      <c r="AM52" s="419">
        <v>3886.8869994999991</v>
      </c>
      <c r="AN52" s="188">
        <v>3.8868869994999992E-2</v>
      </c>
      <c r="AO52" s="231">
        <v>3.8868869994999992E-2</v>
      </c>
      <c r="AP52" s="240">
        <v>9157.6678858199994</v>
      </c>
      <c r="AQ52" s="187">
        <v>-5270.7808863200007</v>
      </c>
      <c r="AR52" s="180" t="e">
        <v>#N/A</v>
      </c>
      <c r="AS52" s="412">
        <v>89097.431320100004</v>
      </c>
      <c r="AT52" s="410">
        <v>7015.6816804000009</v>
      </c>
      <c r="AU52" s="411">
        <v>96113.113000500001</v>
      </c>
      <c r="AV52" s="412">
        <v>89097.431320100004</v>
      </c>
      <c r="AW52" s="189" t="e">
        <v>#N/A</v>
      </c>
      <c r="AX52" s="182" t="e">
        <v>#N/A</v>
      </c>
      <c r="AY52" s="145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Z52" s="419">
        <v>3886.8869994999991</v>
      </c>
      <c r="CA52" s="188">
        <v>3.8868869994999992E-2</v>
      </c>
    </row>
    <row r="53" spans="2:79" ht="25.5" customHeight="1">
      <c r="B53" s="175" t="s">
        <v>198</v>
      </c>
      <c r="C53" s="1" t="s">
        <v>199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13" t="s">
        <v>200</v>
      </c>
      <c r="U53" s="480"/>
      <c r="V53" s="214" t="s">
        <v>200</v>
      </c>
      <c r="W53" s="410">
        <v>210638.12967900003</v>
      </c>
      <c r="X53" s="410">
        <v>0</v>
      </c>
      <c r="Y53" s="410">
        <v>0</v>
      </c>
      <c r="Z53" s="410">
        <v>0</v>
      </c>
      <c r="AA53" s="410">
        <v>0</v>
      </c>
      <c r="AB53" s="410">
        <v>0</v>
      </c>
      <c r="AC53" s="410">
        <v>0</v>
      </c>
      <c r="AD53" s="410">
        <v>210638.12967900003</v>
      </c>
      <c r="AE53" s="410">
        <v>80000</v>
      </c>
      <c r="AF53" s="410">
        <v>130638.12967900001</v>
      </c>
      <c r="AG53" s="410">
        <v>11306.852314869999</v>
      </c>
      <c r="AH53" s="186">
        <v>5.3679038700642508E-2</v>
      </c>
      <c r="AI53" s="229">
        <v>8.6550935340645563E-2</v>
      </c>
      <c r="AJ53" s="239">
        <v>139185.19652780006</v>
      </c>
      <c r="AK53" s="230">
        <v>-127878.34421293005</v>
      </c>
      <c r="AL53" s="180" t="e" vm="1">
        <v>#VALUE!</v>
      </c>
      <c r="AM53" s="419">
        <v>7370.6495616499988</v>
      </c>
      <c r="AN53" s="188">
        <v>3.499200060730899E-2</v>
      </c>
      <c r="AO53" s="231">
        <v>5.6420354300547107E-2</v>
      </c>
      <c r="AP53" s="240">
        <v>121905.36148189001</v>
      </c>
      <c r="AQ53" s="187">
        <v>-114534.71192024001</v>
      </c>
      <c r="AR53" s="180" t="e">
        <v>#N/A</v>
      </c>
      <c r="AS53" s="412">
        <v>199331.27736413004</v>
      </c>
      <c r="AT53" s="410">
        <v>3936.20275322</v>
      </c>
      <c r="AU53" s="411">
        <v>203267.48011735003</v>
      </c>
      <c r="AV53" s="412">
        <v>119331.27736413</v>
      </c>
      <c r="AW53" s="189" t="e">
        <v>#N/A</v>
      </c>
      <c r="AX53" s="182" t="e">
        <v>#N/A</v>
      </c>
      <c r="AY53" s="145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Z53" s="419">
        <v>7264.6337576499991</v>
      </c>
      <c r="CA53" s="188">
        <v>3.4488692853097719E-2</v>
      </c>
    </row>
    <row r="54" spans="2:79" ht="25.5" customHeight="1" thickBot="1">
      <c r="B54" s="175" t="s">
        <v>201</v>
      </c>
      <c r="C54" s="1" t="s">
        <v>202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13" t="s">
        <v>203</v>
      </c>
      <c r="U54" s="480"/>
      <c r="V54" s="214" t="s">
        <v>203</v>
      </c>
      <c r="W54" s="410">
        <v>26962.000000000004</v>
      </c>
      <c r="X54" s="410">
        <v>0</v>
      </c>
      <c r="Y54" s="410">
        <v>0</v>
      </c>
      <c r="Z54" s="410">
        <v>0</v>
      </c>
      <c r="AA54" s="410">
        <v>0</v>
      </c>
      <c r="AB54" s="410">
        <v>0</v>
      </c>
      <c r="AC54" s="410">
        <v>0</v>
      </c>
      <c r="AD54" s="410">
        <v>26962.000000000004</v>
      </c>
      <c r="AE54" s="410">
        <v>3262.6244160000001</v>
      </c>
      <c r="AF54" s="410">
        <v>23699.375584000001</v>
      </c>
      <c r="AG54" s="410">
        <v>6932.8125644599995</v>
      </c>
      <c r="AH54" s="186">
        <v>0.25713272622431566</v>
      </c>
      <c r="AI54" s="229">
        <v>0.29253144412549426</v>
      </c>
      <c r="AJ54" s="239">
        <v>4146.4706555299999</v>
      </c>
      <c r="AK54" s="230">
        <v>2786.3419089299996</v>
      </c>
      <c r="AL54" s="180" t="e" vm="1">
        <v>#VALUE!</v>
      </c>
      <c r="AM54" s="419">
        <v>2986.0083065900003</v>
      </c>
      <c r="AN54" s="188">
        <v>0.11074876888175951</v>
      </c>
      <c r="AO54" s="231">
        <v>0.12599523122482281</v>
      </c>
      <c r="AP54" s="240">
        <v>3880.2081555300001</v>
      </c>
      <c r="AQ54" s="187">
        <v>-894.19984893999981</v>
      </c>
      <c r="AR54" s="180" t="e">
        <v>#N/A</v>
      </c>
      <c r="AS54" s="412">
        <v>20029.187435540003</v>
      </c>
      <c r="AT54" s="410">
        <v>3946.8042578699992</v>
      </c>
      <c r="AU54" s="411">
        <v>23975.991693410004</v>
      </c>
      <c r="AV54" s="412">
        <v>16766.563019540001</v>
      </c>
      <c r="AW54" s="189" t="e">
        <v>#N/A</v>
      </c>
      <c r="AX54" s="182" t="e">
        <v>#N/A</v>
      </c>
      <c r="AY54" s="145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Z54" s="419">
        <v>2986.0083065900003</v>
      </c>
      <c r="CA54" s="188">
        <v>0.11074876888175951</v>
      </c>
    </row>
    <row r="55" spans="2:79" ht="44.25" customHeight="1" thickBot="1">
      <c r="B55" s="204" t="s">
        <v>164</v>
      </c>
      <c r="C55" s="205" t="s">
        <v>164</v>
      </c>
      <c r="D55" s="205" t="s">
        <v>164</v>
      </c>
      <c r="E55" s="205" t="s">
        <v>176</v>
      </c>
      <c r="F55" s="205" t="s">
        <v>164</v>
      </c>
      <c r="G55" s="205" t="s">
        <v>164</v>
      </c>
      <c r="H55" s="205" t="s">
        <v>164</v>
      </c>
      <c r="I55" s="205" t="s">
        <v>164</v>
      </c>
      <c r="J55" s="205" t="s">
        <v>164</v>
      </c>
      <c r="K55" s="205" t="s">
        <v>164</v>
      </c>
      <c r="L55" s="205" t="s">
        <v>164</v>
      </c>
      <c r="M55" s="205" t="s">
        <v>164</v>
      </c>
      <c r="N55" s="205" t="s">
        <v>164</v>
      </c>
      <c r="O55" s="205" t="s">
        <v>164</v>
      </c>
      <c r="P55" s="205"/>
      <c r="Q55" s="205"/>
      <c r="R55" s="205"/>
      <c r="S55" s="205"/>
      <c r="T55" s="176" t="s">
        <v>178</v>
      </c>
      <c r="U55" s="469"/>
      <c r="V55" s="165" t="s">
        <v>178</v>
      </c>
      <c r="W55" s="413">
        <v>5844585.9500429993</v>
      </c>
      <c r="X55" s="413">
        <v>0</v>
      </c>
      <c r="Y55" s="413">
        <v>0</v>
      </c>
      <c r="Z55" s="413">
        <v>0</v>
      </c>
      <c r="AA55" s="413">
        <v>0</v>
      </c>
      <c r="AB55" s="413">
        <v>0</v>
      </c>
      <c r="AC55" s="413">
        <v>0</v>
      </c>
      <c r="AD55" s="413">
        <v>5844585.9500429993</v>
      </c>
      <c r="AE55" s="413">
        <v>83262.624416000006</v>
      </c>
      <c r="AF55" s="413">
        <v>5761323.3256269991</v>
      </c>
      <c r="AG55" s="413">
        <v>2931079.6174893798</v>
      </c>
      <c r="AH55" s="177">
        <v>0.50150338151290519</v>
      </c>
      <c r="AI55" s="229">
        <v>0.50875110661670653</v>
      </c>
      <c r="AJ55" s="245">
        <v>178214.26914519005</v>
      </c>
      <c r="AK55" s="245">
        <v>-77489.642862990047</v>
      </c>
      <c r="AL55" s="180" t="e" vm="1">
        <v>#VALUE!</v>
      </c>
      <c r="AM55" s="422">
        <v>2798867.2068943097</v>
      </c>
      <c r="AN55" s="194">
        <v>0.47888203387165829</v>
      </c>
      <c r="AO55" s="231">
        <v>0.48580283533899943</v>
      </c>
      <c r="AP55" s="196">
        <v>152689.75335451003</v>
      </c>
      <c r="AQ55" s="196">
        <v>-111333.82789259001</v>
      </c>
      <c r="AR55" s="180" t="e">
        <v>#N/A</v>
      </c>
      <c r="AS55" s="413">
        <v>2913506.3325536195</v>
      </c>
      <c r="AT55" s="413">
        <v>132212.4105950708</v>
      </c>
      <c r="AU55" s="415">
        <v>3045718.7431486906</v>
      </c>
      <c r="AV55" s="413">
        <v>2830243.7081376193</v>
      </c>
      <c r="AW55" s="198" t="e">
        <v>#N/A</v>
      </c>
      <c r="AX55" s="182" t="e">
        <v>#N/A</v>
      </c>
      <c r="AY55" s="145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Z55" s="422">
        <v>2796849.8653168101</v>
      </c>
      <c r="CA55" s="177">
        <v>0.47853686971550713</v>
      </c>
    </row>
    <row r="56" spans="2:79" ht="24.75" customHeight="1">
      <c r="T56" s="156"/>
      <c r="U56" s="472"/>
      <c r="V56" s="221"/>
      <c r="W56" s="150"/>
      <c r="X56" s="150"/>
      <c r="Y56" s="150"/>
      <c r="Z56" s="150"/>
      <c r="AA56" s="150"/>
      <c r="AB56" s="150"/>
      <c r="AC56" s="150"/>
      <c r="AD56" s="248"/>
      <c r="AE56" s="150"/>
      <c r="AF56" s="150"/>
      <c r="AG56" s="248"/>
      <c r="AH56" s="152"/>
      <c r="AI56" s="153"/>
      <c r="AJ56" s="153"/>
      <c r="AK56" s="153"/>
      <c r="AL56" s="146"/>
      <c r="AM56" s="248"/>
      <c r="AN56" s="152"/>
      <c r="AO56" s="153"/>
      <c r="AP56" s="153"/>
      <c r="AQ56" s="153"/>
      <c r="AR56" s="146"/>
      <c r="AS56" s="406"/>
      <c r="AT56" s="406"/>
      <c r="AU56" s="406"/>
      <c r="AV56" s="406">
        <v>0</v>
      </c>
      <c r="AW56" s="153"/>
      <c r="AX56" s="153"/>
      <c r="AY56" s="145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</row>
    <row r="57" spans="2:79" ht="18" customHeight="1">
      <c r="T57" s="235" t="s">
        <v>206</v>
      </c>
      <c r="U57" s="481"/>
      <c r="V57" s="236" t="s">
        <v>207</v>
      </c>
      <c r="W57" s="225"/>
      <c r="X57" s="225"/>
      <c r="Y57" s="225"/>
      <c r="Z57" s="225"/>
      <c r="AA57" s="225"/>
      <c r="AB57" s="225"/>
      <c r="AC57" s="225"/>
      <c r="AD57" s="225"/>
      <c r="AE57" s="225"/>
      <c r="AF57" s="237"/>
      <c r="AG57" s="225"/>
      <c r="AH57" s="226"/>
      <c r="AI57" s="227"/>
      <c r="AJ57" s="227"/>
      <c r="AK57" s="227"/>
      <c r="AL57" s="146"/>
      <c r="AM57" s="225"/>
      <c r="AN57" s="226"/>
      <c r="AO57" s="227"/>
      <c r="AP57" s="227"/>
      <c r="AQ57" s="227"/>
      <c r="AR57" s="228"/>
      <c r="AS57" s="418"/>
      <c r="AT57" s="418"/>
      <c r="AU57" s="418"/>
      <c r="AV57" s="418">
        <v>0</v>
      </c>
      <c r="AW57" s="227"/>
      <c r="AX57" s="227"/>
      <c r="AY57" s="145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</row>
    <row r="58" spans="2:79" ht="18" customHeight="1">
      <c r="T58" s="156"/>
      <c r="U58" s="472"/>
      <c r="V58" s="157"/>
      <c r="W58" s="150"/>
      <c r="X58" s="150"/>
      <c r="Y58" s="150"/>
      <c r="Z58" s="150"/>
      <c r="AA58" s="150"/>
      <c r="AB58" s="150"/>
      <c r="AC58" s="150"/>
      <c r="AD58" s="248"/>
      <c r="AE58" s="150"/>
      <c r="AF58" s="150"/>
      <c r="AG58" s="248"/>
      <c r="AH58" s="152"/>
      <c r="AI58" s="153"/>
      <c r="AJ58" s="153"/>
      <c r="AK58" s="153"/>
      <c r="AL58" s="146"/>
      <c r="AM58" s="248"/>
      <c r="AN58" s="152"/>
      <c r="AO58" s="153"/>
      <c r="AP58" s="153"/>
      <c r="AQ58" s="153"/>
      <c r="AR58" s="146"/>
      <c r="AS58" s="406"/>
      <c r="AT58" s="406"/>
      <c r="AU58" s="406"/>
      <c r="AV58" s="406"/>
      <c r="AW58" s="153"/>
      <c r="AX58" s="153"/>
      <c r="AY58" s="145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</row>
    <row r="59" spans="2:79" ht="83.5" customHeight="1">
      <c r="T59" s="156"/>
      <c r="U59" s="472"/>
      <c r="V59" s="164" t="s">
        <v>181</v>
      </c>
      <c r="W59" s="165" t="s">
        <v>126</v>
      </c>
      <c r="X59" s="165" t="s">
        <v>127</v>
      </c>
      <c r="Y59" s="165" t="s">
        <v>128</v>
      </c>
      <c r="Z59" s="165" t="s">
        <v>129</v>
      </c>
      <c r="AA59" s="165" t="s">
        <v>130</v>
      </c>
      <c r="AB59" s="165" t="s">
        <v>131</v>
      </c>
      <c r="AC59" s="164" t="s">
        <v>132</v>
      </c>
      <c r="AD59" s="164" t="s">
        <v>133</v>
      </c>
      <c r="AE59" s="164" t="s">
        <v>134</v>
      </c>
      <c r="AF59" s="164" t="s">
        <v>135</v>
      </c>
      <c r="AG59" s="166" t="s">
        <v>0</v>
      </c>
      <c r="AH59" s="167" t="s">
        <v>136</v>
      </c>
      <c r="AI59" s="168" t="s">
        <v>137</v>
      </c>
      <c r="AJ59" s="168" t="s">
        <v>138</v>
      </c>
      <c r="AK59" s="168" t="s">
        <v>139</v>
      </c>
      <c r="AL59" s="169" t="s">
        <v>140</v>
      </c>
      <c r="AM59" s="166" t="s">
        <v>141</v>
      </c>
      <c r="AN59" s="167" t="s">
        <v>142</v>
      </c>
      <c r="AO59" s="168" t="s">
        <v>143</v>
      </c>
      <c r="AP59" s="168" t="s">
        <v>144</v>
      </c>
      <c r="AQ59" s="168" t="s">
        <v>145</v>
      </c>
      <c r="AR59" s="169" t="s">
        <v>146</v>
      </c>
      <c r="AS59" s="407" t="s">
        <v>147</v>
      </c>
      <c r="AT59" s="407" t="s">
        <v>148</v>
      </c>
      <c r="AU59" s="406"/>
      <c r="AV59" s="406"/>
      <c r="AW59" s="153"/>
      <c r="AX59" s="153"/>
      <c r="AY59" s="145"/>
      <c r="AZ59" s="172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Z59" s="166" t="s">
        <v>478</v>
      </c>
      <c r="CA59" s="167" t="s">
        <v>479</v>
      </c>
    </row>
    <row r="60" spans="2:79" ht="21" customHeight="1">
      <c r="T60" s="156"/>
      <c r="U60" s="472"/>
      <c r="V60" s="214" t="s">
        <v>185</v>
      </c>
      <c r="W60" s="410">
        <v>13635.265674</v>
      </c>
      <c r="X60" s="410">
        <v>0</v>
      </c>
      <c r="Y60" s="410">
        <v>0</v>
      </c>
      <c r="Z60" s="410">
        <v>0</v>
      </c>
      <c r="AA60" s="410">
        <v>0</v>
      </c>
      <c r="AB60" s="410">
        <v>0</v>
      </c>
      <c r="AC60" s="410">
        <v>0</v>
      </c>
      <c r="AD60" s="410">
        <v>13635.265674</v>
      </c>
      <c r="AE60" s="410">
        <v>0</v>
      </c>
      <c r="AF60" s="410">
        <v>13635.265674</v>
      </c>
      <c r="AG60" s="410">
        <v>0</v>
      </c>
      <c r="AH60" s="186">
        <v>0</v>
      </c>
      <c r="AI60" s="229">
        <v>0</v>
      </c>
      <c r="AJ60" s="239">
        <v>1190.3349089999999</v>
      </c>
      <c r="AK60" s="230">
        <v>-1190.3349089999999</v>
      </c>
      <c r="AL60" s="180" t="e" vm="1">
        <v>#VALUE!</v>
      </c>
      <c r="AM60" s="421">
        <v>0</v>
      </c>
      <c r="AN60" s="188">
        <v>0</v>
      </c>
      <c r="AO60" s="231">
        <v>0</v>
      </c>
      <c r="AP60" s="240">
        <v>1146.449451</v>
      </c>
      <c r="AQ60" s="241">
        <v>-1146.449451</v>
      </c>
      <c r="AR60" s="180" t="e">
        <v>#N/A</v>
      </c>
      <c r="AS60" s="412">
        <v>13635.265674</v>
      </c>
      <c r="AT60" s="410">
        <v>0</v>
      </c>
      <c r="AU60" s="406"/>
      <c r="AV60" s="406"/>
      <c r="AW60" s="153"/>
      <c r="AX60" s="153"/>
      <c r="AY60" s="145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Z60" s="421">
        <v>0</v>
      </c>
      <c r="CA60" s="188">
        <v>0</v>
      </c>
    </row>
    <row r="61" spans="2:79" ht="21" customHeight="1">
      <c r="T61" s="156"/>
      <c r="U61" s="472"/>
      <c r="V61" s="214" t="s">
        <v>188</v>
      </c>
      <c r="W61" s="410">
        <v>5801.0254679999998</v>
      </c>
      <c r="X61" s="410">
        <v>0</v>
      </c>
      <c r="Y61" s="410">
        <v>0</v>
      </c>
      <c r="Z61" s="410">
        <v>0</v>
      </c>
      <c r="AA61" s="410">
        <v>0</v>
      </c>
      <c r="AB61" s="410">
        <v>0</v>
      </c>
      <c r="AC61" s="410">
        <v>0</v>
      </c>
      <c r="AD61" s="410">
        <v>5801.0254679999998</v>
      </c>
      <c r="AE61" s="410">
        <v>0</v>
      </c>
      <c r="AF61" s="410">
        <v>5801.0254679999998</v>
      </c>
      <c r="AG61" s="410">
        <v>0</v>
      </c>
      <c r="AH61" s="186">
        <v>0</v>
      </c>
      <c r="AI61" s="229">
        <v>0</v>
      </c>
      <c r="AJ61" s="239">
        <v>0</v>
      </c>
      <c r="AK61" s="230">
        <v>0</v>
      </c>
      <c r="AL61" s="249" t="e" vm="1">
        <v>#VALUE!</v>
      </c>
      <c r="AM61" s="419">
        <v>0</v>
      </c>
      <c r="AN61" s="188">
        <v>0</v>
      </c>
      <c r="AO61" s="231">
        <v>0</v>
      </c>
      <c r="AP61" s="240">
        <v>0</v>
      </c>
      <c r="AQ61" s="241">
        <v>0</v>
      </c>
      <c r="AR61" s="202" t="e">
        <v>#N/A</v>
      </c>
      <c r="AS61" s="412">
        <v>5801.0254679999998</v>
      </c>
      <c r="AT61" s="410">
        <v>0</v>
      </c>
      <c r="AU61" s="406"/>
      <c r="AV61" s="406"/>
      <c r="AW61" s="153"/>
      <c r="AX61" s="153"/>
      <c r="AY61" s="145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Z61" s="419">
        <v>0</v>
      </c>
      <c r="CA61" s="188">
        <v>0</v>
      </c>
    </row>
    <row r="62" spans="2:79" ht="21" hidden="1" customHeight="1">
      <c r="T62" s="156"/>
      <c r="U62" s="472"/>
      <c r="V62" s="214" t="s">
        <v>191</v>
      </c>
      <c r="W62" s="414">
        <v>0</v>
      </c>
      <c r="X62" s="414">
        <v>0</v>
      </c>
      <c r="Y62" s="414">
        <v>0</v>
      </c>
      <c r="Z62" s="414">
        <v>0</v>
      </c>
      <c r="AA62" s="414">
        <v>0</v>
      </c>
      <c r="AB62" s="414">
        <v>0</v>
      </c>
      <c r="AC62" s="414">
        <v>0</v>
      </c>
      <c r="AD62" s="414">
        <v>0</v>
      </c>
      <c r="AE62" s="414">
        <v>0</v>
      </c>
      <c r="AF62" s="414">
        <v>1</v>
      </c>
      <c r="AG62" s="414">
        <v>0</v>
      </c>
      <c r="AH62" s="186">
        <v>0</v>
      </c>
      <c r="AI62" s="229">
        <v>0</v>
      </c>
      <c r="AJ62" s="243">
        <v>2267.7448408499999</v>
      </c>
      <c r="AK62" s="230">
        <v>-2267.7448408499999</v>
      </c>
      <c r="AL62" s="249" t="e" vm="1">
        <v>#VALUE!</v>
      </c>
      <c r="AM62" s="419">
        <v>0</v>
      </c>
      <c r="AN62" s="188">
        <v>0</v>
      </c>
      <c r="AO62" s="231">
        <v>0</v>
      </c>
      <c r="AP62" s="244">
        <v>1746.7662960099999</v>
      </c>
      <c r="AQ62" s="187">
        <v>-1746.7662960099999</v>
      </c>
      <c r="AR62" s="249" t="e">
        <v>#N/A</v>
      </c>
      <c r="AS62" s="412">
        <v>0</v>
      </c>
      <c r="AT62" s="410">
        <v>0</v>
      </c>
      <c r="AU62" s="406"/>
      <c r="AV62" s="406"/>
      <c r="AW62" s="153"/>
      <c r="AX62" s="153"/>
      <c r="AY62" s="145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Z62" s="419">
        <v>0</v>
      </c>
      <c r="CA62" s="188" t="e">
        <v>#DIV/0!</v>
      </c>
    </row>
    <row r="63" spans="2:79" ht="21" customHeight="1">
      <c r="T63" s="156"/>
      <c r="U63" s="472"/>
      <c r="V63" s="214" t="s">
        <v>194</v>
      </c>
      <c r="W63" s="410">
        <v>4192.9200549999996</v>
      </c>
      <c r="X63" s="410">
        <v>0</v>
      </c>
      <c r="Y63" s="410">
        <v>0</v>
      </c>
      <c r="Z63" s="410">
        <v>0</v>
      </c>
      <c r="AA63" s="410">
        <v>0</v>
      </c>
      <c r="AB63" s="410">
        <v>0</v>
      </c>
      <c r="AC63" s="410">
        <v>0</v>
      </c>
      <c r="AD63" s="410">
        <v>4192.9200549999996</v>
      </c>
      <c r="AE63" s="410">
        <v>0</v>
      </c>
      <c r="AF63" s="410">
        <v>4192.9200549999996</v>
      </c>
      <c r="AG63" s="410">
        <v>0</v>
      </c>
      <c r="AH63" s="186">
        <v>0</v>
      </c>
      <c r="AI63" s="229">
        <v>0</v>
      </c>
      <c r="AJ63" s="239">
        <v>0</v>
      </c>
      <c r="AK63" s="230">
        <v>0</v>
      </c>
      <c r="AL63" s="249" t="e" vm="1">
        <v>#VALUE!</v>
      </c>
      <c r="AM63" s="419">
        <v>0</v>
      </c>
      <c r="AN63" s="188">
        <v>0</v>
      </c>
      <c r="AO63" s="231">
        <v>0</v>
      </c>
      <c r="AP63" s="240">
        <v>0</v>
      </c>
      <c r="AQ63" s="187">
        <v>0</v>
      </c>
      <c r="AR63" s="249" t="e">
        <v>#N/A</v>
      </c>
      <c r="AS63" s="412">
        <v>4192.9200549999996</v>
      </c>
      <c r="AT63" s="410">
        <v>0</v>
      </c>
      <c r="AU63" s="406"/>
      <c r="AV63" s="406"/>
      <c r="AW63" s="153"/>
      <c r="AX63" s="153"/>
      <c r="AY63" s="145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Z63" s="419">
        <v>0</v>
      </c>
      <c r="CA63" s="188">
        <v>0</v>
      </c>
    </row>
    <row r="64" spans="2:79" ht="21" customHeight="1">
      <c r="T64" s="156"/>
      <c r="U64" s="472"/>
      <c r="V64" s="214" t="s">
        <v>197</v>
      </c>
      <c r="W64" s="410">
        <v>1065.96405</v>
      </c>
      <c r="X64" s="410">
        <v>0</v>
      </c>
      <c r="Y64" s="410">
        <v>0</v>
      </c>
      <c r="Z64" s="410">
        <v>0</v>
      </c>
      <c r="AA64" s="410">
        <v>0</v>
      </c>
      <c r="AB64" s="410">
        <v>0</v>
      </c>
      <c r="AC64" s="410">
        <v>0</v>
      </c>
      <c r="AD64" s="410">
        <v>1065.96405</v>
      </c>
      <c r="AE64" s="410">
        <v>0</v>
      </c>
      <c r="AF64" s="410">
        <v>1065.96405</v>
      </c>
      <c r="AG64" s="410">
        <v>0</v>
      </c>
      <c r="AH64" s="186">
        <v>0</v>
      </c>
      <c r="AI64" s="229">
        <v>0</v>
      </c>
      <c r="AJ64" s="239">
        <v>3445.63317766</v>
      </c>
      <c r="AK64" s="230">
        <v>-3445.63317766</v>
      </c>
      <c r="AL64" s="249" t="e" vm="1">
        <v>#VALUE!</v>
      </c>
      <c r="AM64" s="419">
        <v>0</v>
      </c>
      <c r="AN64" s="188">
        <v>0</v>
      </c>
      <c r="AO64" s="231">
        <v>0</v>
      </c>
      <c r="AP64" s="240">
        <v>1334.18825935</v>
      </c>
      <c r="AQ64" s="187">
        <v>-1334.18825935</v>
      </c>
      <c r="AR64" s="249" t="e">
        <v>#N/A</v>
      </c>
      <c r="AS64" s="412">
        <v>1065.96405</v>
      </c>
      <c r="AT64" s="410">
        <v>0</v>
      </c>
      <c r="AU64" s="406"/>
      <c r="AV64" s="406"/>
      <c r="AW64" s="153"/>
      <c r="AX64" s="153"/>
      <c r="AY64" s="145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Z64" s="419">
        <v>0</v>
      </c>
      <c r="CA64" s="188">
        <v>0</v>
      </c>
    </row>
    <row r="65" spans="1:79" ht="21" customHeight="1">
      <c r="T65" s="156"/>
      <c r="U65" s="472"/>
      <c r="V65" s="214" t="s">
        <v>200</v>
      </c>
      <c r="W65" s="410">
        <v>137.39284799999999</v>
      </c>
      <c r="X65" s="410">
        <v>0</v>
      </c>
      <c r="Y65" s="410">
        <v>0</v>
      </c>
      <c r="Z65" s="410">
        <v>0</v>
      </c>
      <c r="AA65" s="410">
        <v>0</v>
      </c>
      <c r="AB65" s="410">
        <v>0</v>
      </c>
      <c r="AC65" s="410">
        <v>0</v>
      </c>
      <c r="AD65" s="410">
        <v>137.39284799999999</v>
      </c>
      <c r="AE65" s="410">
        <v>0</v>
      </c>
      <c r="AF65" s="410">
        <v>137.39284799999999</v>
      </c>
      <c r="AG65" s="410">
        <v>0</v>
      </c>
      <c r="AH65" s="186">
        <v>0</v>
      </c>
      <c r="AI65" s="229">
        <v>0</v>
      </c>
      <c r="AJ65" s="239">
        <v>558.73836300000005</v>
      </c>
      <c r="AK65" s="230">
        <v>-558.73836300000005</v>
      </c>
      <c r="AL65" s="249" t="e" vm="1">
        <v>#VALUE!</v>
      </c>
      <c r="AM65" s="419">
        <v>0</v>
      </c>
      <c r="AN65" s="188">
        <v>0</v>
      </c>
      <c r="AO65" s="231">
        <v>0</v>
      </c>
      <c r="AP65" s="240">
        <v>506.66981900000002</v>
      </c>
      <c r="AQ65" s="187">
        <v>-506.66981900000002</v>
      </c>
      <c r="AR65" s="202" t="e">
        <v>#N/A</v>
      </c>
      <c r="AS65" s="412">
        <v>137.39284799999999</v>
      </c>
      <c r="AT65" s="410">
        <v>0</v>
      </c>
      <c r="AU65" s="406"/>
      <c r="AV65" s="406"/>
      <c r="AW65" s="153"/>
      <c r="AX65" s="153"/>
      <c r="AY65" s="145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Z65" s="419">
        <v>0</v>
      </c>
      <c r="CA65" s="188">
        <v>0</v>
      </c>
    </row>
    <row r="66" spans="1:79" ht="21" hidden="1" customHeight="1">
      <c r="T66" s="156"/>
      <c r="U66" s="472"/>
      <c r="V66" s="214" t="s">
        <v>203</v>
      </c>
      <c r="W66" s="410">
        <v>0</v>
      </c>
      <c r="X66" s="410">
        <v>0</v>
      </c>
      <c r="Y66" s="410">
        <v>0</v>
      </c>
      <c r="Z66" s="410">
        <v>0</v>
      </c>
      <c r="AA66" s="410">
        <v>0</v>
      </c>
      <c r="AB66" s="410">
        <v>0</v>
      </c>
      <c r="AC66" s="410">
        <v>0</v>
      </c>
      <c r="AD66" s="410">
        <v>0</v>
      </c>
      <c r="AE66" s="410">
        <v>0</v>
      </c>
      <c r="AF66" s="410">
        <v>0</v>
      </c>
      <c r="AG66" s="410">
        <v>0</v>
      </c>
      <c r="AH66" s="186" t="e">
        <v>#DIV/0!</v>
      </c>
      <c r="AI66" s="229" t="e">
        <v>#DIV/0!</v>
      </c>
      <c r="AJ66" s="239">
        <v>5271.3157563000004</v>
      </c>
      <c r="AK66" s="230">
        <v>-5271.3157563000004</v>
      </c>
      <c r="AL66" s="202" t="e" vm="1">
        <v>#VALUE!</v>
      </c>
      <c r="AM66" s="419">
        <v>0</v>
      </c>
      <c r="AN66" s="188" t="e">
        <v>#DIV/0!</v>
      </c>
      <c r="AO66" s="231" t="e">
        <v>#DIV/0!</v>
      </c>
      <c r="AP66" s="240">
        <v>5252.4615759500002</v>
      </c>
      <c r="AQ66" s="187">
        <v>-5252.4615759500002</v>
      </c>
      <c r="AR66" s="202" t="e">
        <v>#N/A</v>
      </c>
      <c r="AS66" s="412">
        <v>0</v>
      </c>
      <c r="AT66" s="410">
        <v>0</v>
      </c>
      <c r="AU66" s="406"/>
      <c r="AV66" s="406"/>
      <c r="AW66" s="153"/>
      <c r="AX66" s="153"/>
      <c r="AY66" s="145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Z66" s="419">
        <v>0</v>
      </c>
      <c r="CA66" s="188" t="e">
        <v>#DIV/0!</v>
      </c>
    </row>
    <row r="67" spans="1:79" ht="21" customHeight="1">
      <c r="T67" s="156"/>
      <c r="U67" s="472"/>
      <c r="V67" s="165" t="s">
        <v>178</v>
      </c>
      <c r="W67" s="413">
        <v>24832.568094999999</v>
      </c>
      <c r="X67" s="413">
        <v>0</v>
      </c>
      <c r="Y67" s="413">
        <v>0</v>
      </c>
      <c r="Z67" s="413">
        <v>0</v>
      </c>
      <c r="AA67" s="413">
        <v>0</v>
      </c>
      <c r="AB67" s="413">
        <v>0</v>
      </c>
      <c r="AC67" s="413">
        <v>0</v>
      </c>
      <c r="AD67" s="413">
        <v>24832.568094999999</v>
      </c>
      <c r="AE67" s="413">
        <v>0</v>
      </c>
      <c r="AF67" s="413">
        <v>24833.568094999999</v>
      </c>
      <c r="AG67" s="413">
        <v>0</v>
      </c>
      <c r="AH67" s="177">
        <v>0</v>
      </c>
      <c r="AI67" s="229">
        <v>0</v>
      </c>
      <c r="AJ67" s="245">
        <v>11543.432137810001</v>
      </c>
      <c r="AK67" s="245">
        <v>-11543.432137810001</v>
      </c>
      <c r="AL67" s="249" t="e" vm="1">
        <v>#VALUE!</v>
      </c>
      <c r="AM67" s="422">
        <v>0</v>
      </c>
      <c r="AN67" s="194">
        <v>0</v>
      </c>
      <c r="AO67" s="231">
        <v>0</v>
      </c>
      <c r="AP67" s="196">
        <v>8840.08595031</v>
      </c>
      <c r="AQ67" s="196">
        <v>-8840.08595031</v>
      </c>
      <c r="AR67" s="180" t="e">
        <v>#N/A</v>
      </c>
      <c r="AS67" s="413">
        <v>24832.568094999999</v>
      </c>
      <c r="AT67" s="413">
        <v>0</v>
      </c>
      <c r="AU67" s="406"/>
      <c r="AV67" s="406"/>
      <c r="AW67" s="153"/>
      <c r="AX67" s="153"/>
      <c r="AY67" s="145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Z67" s="422">
        <v>0</v>
      </c>
      <c r="CA67" s="177">
        <v>0</v>
      </c>
    </row>
    <row r="68" spans="1:79" ht="21" customHeight="1">
      <c r="T68" s="156"/>
      <c r="U68" s="472"/>
      <c r="V68" s="157"/>
      <c r="W68" s="150"/>
      <c r="X68" s="150"/>
      <c r="Y68" s="150"/>
      <c r="Z68" s="150"/>
      <c r="AA68" s="150"/>
      <c r="AB68" s="150"/>
      <c r="AC68" s="150"/>
      <c r="AD68" s="248"/>
      <c r="AE68" s="150"/>
      <c r="AF68" s="150"/>
      <c r="AG68" s="248"/>
      <c r="AH68" s="152"/>
      <c r="AI68" s="153"/>
      <c r="AJ68" s="153"/>
      <c r="AK68" s="153"/>
      <c r="AL68" s="146"/>
      <c r="AM68" s="248"/>
      <c r="AN68" s="152"/>
      <c r="AO68" s="153"/>
      <c r="AP68" s="153"/>
      <c r="AQ68" s="153"/>
      <c r="AR68" s="146"/>
      <c r="AS68" s="406"/>
      <c r="AT68" s="406"/>
      <c r="AU68" s="406"/>
      <c r="AV68" s="406"/>
      <c r="AW68" s="153"/>
      <c r="AX68" s="153"/>
      <c r="AY68" s="145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</row>
    <row r="69" spans="1:79" ht="21" customHeight="1">
      <c r="T69" s="156"/>
      <c r="U69" s="472"/>
      <c r="V69" s="157"/>
      <c r="W69" s="150"/>
      <c r="X69" s="150"/>
      <c r="Y69" s="150"/>
      <c r="Z69" s="150"/>
      <c r="AA69" s="150"/>
      <c r="AB69" s="150"/>
      <c r="AC69" s="150"/>
      <c r="AD69" s="248"/>
      <c r="AE69" s="150"/>
      <c r="AF69" s="150"/>
      <c r="AG69" s="248"/>
      <c r="AH69" s="152"/>
      <c r="AI69" s="153"/>
      <c r="AJ69" s="153"/>
      <c r="AK69" s="153"/>
      <c r="AL69" s="146"/>
      <c r="AM69" s="248"/>
      <c r="AN69" s="152"/>
      <c r="AO69" s="153"/>
      <c r="AP69" s="153"/>
      <c r="AQ69" s="153"/>
      <c r="AR69" s="146"/>
      <c r="AS69" s="406"/>
      <c r="AT69" s="406"/>
      <c r="AU69" s="406"/>
      <c r="AV69" s="406"/>
      <c r="AW69" s="153"/>
      <c r="AX69" s="153"/>
      <c r="AY69" s="145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</row>
    <row r="70" spans="1:79" ht="21" customHeight="1">
      <c r="T70" s="517" t="s">
        <v>208</v>
      </c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  <c r="AR70" s="517"/>
      <c r="AS70" s="406"/>
      <c r="AT70" s="406"/>
      <c r="AU70" s="406"/>
      <c r="AV70" s="406">
        <v>0</v>
      </c>
      <c r="AW70" s="150"/>
      <c r="AX70" s="150"/>
      <c r="AY70" s="145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</row>
    <row r="71" spans="1:79" ht="41.25" customHeight="1" thickBot="1">
      <c r="T71" s="150"/>
      <c r="U71" s="471"/>
      <c r="V71" s="151"/>
      <c r="W71" s="150">
        <v>2</v>
      </c>
      <c r="X71" s="150">
        <v>3</v>
      </c>
      <c r="Y71" s="150">
        <v>4</v>
      </c>
      <c r="Z71" s="150">
        <v>5</v>
      </c>
      <c r="AA71" s="150">
        <v>6</v>
      </c>
      <c r="AB71" s="150">
        <v>7</v>
      </c>
      <c r="AC71" s="150">
        <v>8</v>
      </c>
      <c r="AD71" s="150">
        <v>9</v>
      </c>
      <c r="AE71" s="150">
        <v>10</v>
      </c>
      <c r="AF71" s="150">
        <v>11</v>
      </c>
      <c r="AG71" s="150">
        <v>13</v>
      </c>
      <c r="AH71" s="152">
        <v>14</v>
      </c>
      <c r="AI71" s="150">
        <v>15</v>
      </c>
      <c r="AJ71" s="150">
        <v>16</v>
      </c>
      <c r="AK71" s="150">
        <v>17</v>
      </c>
      <c r="AL71" s="146">
        <v>18</v>
      </c>
      <c r="AM71" s="150">
        <v>19</v>
      </c>
      <c r="AN71" s="152">
        <v>20</v>
      </c>
      <c r="AO71" s="150">
        <v>21</v>
      </c>
      <c r="AP71" s="150">
        <v>22</v>
      </c>
      <c r="AQ71" s="150">
        <v>23</v>
      </c>
      <c r="AR71" s="146">
        <v>24</v>
      </c>
      <c r="AS71" s="150">
        <v>25</v>
      </c>
      <c r="AT71" s="150">
        <v>26</v>
      </c>
      <c r="AU71" s="150">
        <v>27</v>
      </c>
      <c r="AV71" s="150">
        <v>28</v>
      </c>
      <c r="AW71" s="153"/>
      <c r="AX71" s="153"/>
      <c r="AY71" s="145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</row>
    <row r="72" spans="1:79" ht="99.75" customHeight="1" thickBo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63" t="s">
        <v>125</v>
      </c>
      <c r="U72" s="473"/>
      <c r="V72" s="164" t="s">
        <v>125</v>
      </c>
      <c r="W72" s="165" t="s">
        <v>126</v>
      </c>
      <c r="X72" s="165" t="s">
        <v>127</v>
      </c>
      <c r="Y72" s="165" t="s">
        <v>128</v>
      </c>
      <c r="Z72" s="165" t="s">
        <v>129</v>
      </c>
      <c r="AA72" s="165" t="s">
        <v>130</v>
      </c>
      <c r="AB72" s="165" t="s">
        <v>131</v>
      </c>
      <c r="AC72" s="164" t="s">
        <v>132</v>
      </c>
      <c r="AD72" s="164" t="s">
        <v>133</v>
      </c>
      <c r="AE72" s="164" t="s">
        <v>134</v>
      </c>
      <c r="AF72" s="164" t="s">
        <v>135</v>
      </c>
      <c r="AG72" s="166" t="s">
        <v>0</v>
      </c>
      <c r="AH72" s="167" t="s">
        <v>136</v>
      </c>
      <c r="AI72" s="168" t="s">
        <v>137</v>
      </c>
      <c r="AJ72" s="168" t="s">
        <v>138</v>
      </c>
      <c r="AK72" s="168" t="s">
        <v>139</v>
      </c>
      <c r="AL72" s="169" t="s">
        <v>140</v>
      </c>
      <c r="AM72" s="166" t="s">
        <v>141</v>
      </c>
      <c r="AN72" s="167" t="s">
        <v>142</v>
      </c>
      <c r="AO72" s="168" t="s">
        <v>143</v>
      </c>
      <c r="AP72" s="168" t="s">
        <v>144</v>
      </c>
      <c r="AQ72" s="168" t="s">
        <v>145</v>
      </c>
      <c r="AR72" s="169" t="s">
        <v>146</v>
      </c>
      <c r="AS72" s="407" t="s">
        <v>147</v>
      </c>
      <c r="AT72" s="407" t="s">
        <v>148</v>
      </c>
      <c r="AU72" s="407" t="s">
        <v>149</v>
      </c>
      <c r="AV72" s="407" t="s">
        <v>150</v>
      </c>
      <c r="AW72" s="170" t="s">
        <v>151</v>
      </c>
      <c r="AX72" s="171" t="s">
        <v>152</v>
      </c>
      <c r="AY72" s="145"/>
      <c r="AZ72" s="172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Z72" s="166" t="s">
        <v>478</v>
      </c>
      <c r="CA72" s="167" t="s">
        <v>479</v>
      </c>
    </row>
    <row r="73" spans="1:79" ht="23.25" customHeight="1" thickBot="1">
      <c r="A73" s="192"/>
      <c r="B73" s="192" t="s">
        <v>183</v>
      </c>
      <c r="C73" s="251" t="s">
        <v>184</v>
      </c>
      <c r="D73" s="192" t="s">
        <v>164</v>
      </c>
      <c r="E73" s="192" t="s">
        <v>165</v>
      </c>
      <c r="F73" s="192" t="s">
        <v>164</v>
      </c>
      <c r="G73" s="192" t="s">
        <v>164</v>
      </c>
      <c r="H73" s="192" t="s">
        <v>164</v>
      </c>
      <c r="I73" s="192" t="s">
        <v>164</v>
      </c>
      <c r="J73" s="192" t="s">
        <v>164</v>
      </c>
      <c r="K73" s="192" t="s">
        <v>164</v>
      </c>
      <c r="L73" s="192" t="s">
        <v>164</v>
      </c>
      <c r="M73" s="192" t="s">
        <v>164</v>
      </c>
      <c r="N73" s="192" t="s">
        <v>164</v>
      </c>
      <c r="O73" s="192" t="s">
        <v>164</v>
      </c>
      <c r="P73" s="192"/>
      <c r="Q73" s="192"/>
      <c r="R73" s="192"/>
      <c r="S73" s="192"/>
      <c r="T73" s="176" t="s">
        <v>166</v>
      </c>
      <c r="U73" s="469"/>
      <c r="V73" s="165" t="s">
        <v>166</v>
      </c>
      <c r="W73" s="413">
        <v>151542.1</v>
      </c>
      <c r="X73" s="413">
        <v>0</v>
      </c>
      <c r="Y73" s="413">
        <v>0</v>
      </c>
      <c r="Z73" s="413"/>
      <c r="AA73" s="413">
        <v>0</v>
      </c>
      <c r="AB73" s="413">
        <v>0</v>
      </c>
      <c r="AC73" s="413"/>
      <c r="AD73" s="413">
        <v>151542.1</v>
      </c>
      <c r="AE73" s="413">
        <v>5000</v>
      </c>
      <c r="AF73" s="413">
        <v>146542.1</v>
      </c>
      <c r="AG73" s="413">
        <v>77294.458855489996</v>
      </c>
      <c r="AH73" s="194">
        <v>0.51005271047114953</v>
      </c>
      <c r="AI73" s="195">
        <v>0.52745565168978736</v>
      </c>
      <c r="AJ73" s="196">
        <v>137079.4867792</v>
      </c>
      <c r="AK73" s="196">
        <v>-61600.010487709995</v>
      </c>
      <c r="AL73" s="180" t="e" vm="1">
        <v>#VALUE!</v>
      </c>
      <c r="AM73" s="413">
        <v>63716.41841464</v>
      </c>
      <c r="AN73" s="194">
        <v>0.42045357966294511</v>
      </c>
      <c r="AO73" s="197">
        <v>0.4347994085975293</v>
      </c>
      <c r="AP73" s="196">
        <v>136328.91507882997</v>
      </c>
      <c r="AQ73" s="196">
        <v>-74427.479228190001</v>
      </c>
      <c r="AR73" s="180" t="e">
        <v>#N/A</v>
      </c>
      <c r="AS73" s="413">
        <v>74247.641144510009</v>
      </c>
      <c r="AT73" s="413">
        <v>13578.040440849996</v>
      </c>
      <c r="AU73" s="423">
        <v>87825.681585360013</v>
      </c>
      <c r="AV73" s="413">
        <v>69247.641144510009</v>
      </c>
      <c r="AW73" s="198" t="e">
        <v>#N/A</v>
      </c>
      <c r="AX73" s="182" t="e">
        <v>#N/A</v>
      </c>
      <c r="AY73" s="145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Z73" s="413">
        <v>63713.33661464</v>
      </c>
      <c r="CA73" s="194">
        <v>0.42043324339995286</v>
      </c>
    </row>
    <row r="74" spans="1:79" ht="21.75" customHeight="1">
      <c r="A74" s="192"/>
      <c r="B74" s="192" t="s">
        <v>183</v>
      </c>
      <c r="C74" s="251" t="s">
        <v>184</v>
      </c>
      <c r="D74" s="192" t="s">
        <v>164</v>
      </c>
      <c r="E74" s="192" t="s">
        <v>165</v>
      </c>
      <c r="F74" s="192">
        <v>1</v>
      </c>
      <c r="G74" s="192" t="s">
        <v>164</v>
      </c>
      <c r="H74" s="192" t="s">
        <v>164</v>
      </c>
      <c r="I74" s="192" t="s">
        <v>164</v>
      </c>
      <c r="J74" s="192" t="s">
        <v>164</v>
      </c>
      <c r="K74" s="192" t="s">
        <v>164</v>
      </c>
      <c r="L74" s="192" t="s">
        <v>164</v>
      </c>
      <c r="M74" s="192" t="s">
        <v>164</v>
      </c>
      <c r="N74" s="192" t="s">
        <v>164</v>
      </c>
      <c r="O74" s="192" t="s">
        <v>164</v>
      </c>
      <c r="P74" s="192"/>
      <c r="Q74" s="192"/>
      <c r="R74" s="192"/>
      <c r="S74" s="192"/>
      <c r="T74" s="184" t="s">
        <v>209</v>
      </c>
      <c r="U74" s="474"/>
      <c r="V74" s="185" t="s">
        <v>209</v>
      </c>
      <c r="W74" s="414">
        <v>32710.400000000001</v>
      </c>
      <c r="X74" s="414">
        <v>0</v>
      </c>
      <c r="Y74" s="412">
        <v>0</v>
      </c>
      <c r="Z74" s="410"/>
      <c r="AA74" s="412">
        <v>0</v>
      </c>
      <c r="AB74" s="412"/>
      <c r="AC74" s="410"/>
      <c r="AD74" s="412">
        <v>32710.400000000001</v>
      </c>
      <c r="AE74" s="414">
        <v>0</v>
      </c>
      <c r="AF74" s="412">
        <v>32710.400000000001</v>
      </c>
      <c r="AG74" s="414">
        <v>15566.865821339999</v>
      </c>
      <c r="AH74" s="186">
        <v>0.4758995861053365</v>
      </c>
      <c r="AI74" s="195">
        <v>0.4758995861053365</v>
      </c>
      <c r="AJ74" s="200">
        <v>31365.39798573</v>
      </c>
      <c r="AK74" s="187">
        <v>-15798.532164390001</v>
      </c>
      <c r="AL74" s="180" t="e" vm="1">
        <v>#VALUE!</v>
      </c>
      <c r="AM74" s="412">
        <v>15566.865821339999</v>
      </c>
      <c r="AN74" s="188">
        <v>0.4758995861053365</v>
      </c>
      <c r="AO74" s="197">
        <v>0.4758995861053365</v>
      </c>
      <c r="AP74" s="200">
        <v>31311.233993729998</v>
      </c>
      <c r="AQ74" s="187">
        <v>-15744.368172389999</v>
      </c>
      <c r="AR74" s="180" t="e">
        <v>#N/A</v>
      </c>
      <c r="AS74" s="412">
        <v>17143.534178660004</v>
      </c>
      <c r="AT74" s="410">
        <v>0</v>
      </c>
      <c r="AU74" s="411">
        <v>17143.534178660004</v>
      </c>
      <c r="AV74" s="412">
        <v>17143.534178660004</v>
      </c>
      <c r="AW74" s="201" t="e">
        <v>#N/A</v>
      </c>
      <c r="AX74" s="182" t="e">
        <v>#N/A</v>
      </c>
      <c r="AY74" s="145"/>
      <c r="BZ74" s="412">
        <v>15566.865821339999</v>
      </c>
      <c r="CA74" s="188">
        <v>0.4758995861053365</v>
      </c>
    </row>
    <row r="75" spans="1:79" ht="21.75" customHeight="1">
      <c r="A75" s="192"/>
      <c r="B75" s="192" t="s">
        <v>183</v>
      </c>
      <c r="C75" s="251" t="s">
        <v>184</v>
      </c>
      <c r="D75" s="192" t="s">
        <v>164</v>
      </c>
      <c r="E75" s="192" t="s">
        <v>165</v>
      </c>
      <c r="F75" s="192">
        <v>2</v>
      </c>
      <c r="G75" s="192" t="s">
        <v>164</v>
      </c>
      <c r="H75" s="192" t="s">
        <v>164</v>
      </c>
      <c r="I75" s="192" t="s">
        <v>164</v>
      </c>
      <c r="J75" s="192" t="s">
        <v>164</v>
      </c>
      <c r="K75" s="192" t="s">
        <v>164</v>
      </c>
      <c r="L75" s="192" t="s">
        <v>164</v>
      </c>
      <c r="M75" s="192" t="s">
        <v>164</v>
      </c>
      <c r="N75" s="192" t="s">
        <v>164</v>
      </c>
      <c r="O75" s="192" t="s">
        <v>164</v>
      </c>
      <c r="P75" s="192"/>
      <c r="Q75" s="192"/>
      <c r="R75" s="192"/>
      <c r="S75" s="192"/>
      <c r="T75" s="184" t="s">
        <v>168</v>
      </c>
      <c r="U75" s="474"/>
      <c r="V75" s="185" t="s">
        <v>168</v>
      </c>
      <c r="W75" s="414">
        <v>5054.5</v>
      </c>
      <c r="X75" s="414">
        <v>0</v>
      </c>
      <c r="Y75" s="412">
        <v>0</v>
      </c>
      <c r="Z75" s="410"/>
      <c r="AA75" s="412">
        <v>0</v>
      </c>
      <c r="AB75" s="414"/>
      <c r="AC75" s="410"/>
      <c r="AD75" s="412">
        <v>5054.5</v>
      </c>
      <c r="AE75" s="414">
        <v>0</v>
      </c>
      <c r="AF75" s="412">
        <v>5054.5</v>
      </c>
      <c r="AG75" s="414">
        <v>3841.83056923</v>
      </c>
      <c r="AH75" s="186">
        <v>0.76008122845583148</v>
      </c>
      <c r="AI75" s="195">
        <v>0.76008122845583148</v>
      </c>
      <c r="AJ75" s="200">
        <v>4688.8524493800005</v>
      </c>
      <c r="AK75" s="187">
        <v>-847.02188015000047</v>
      </c>
      <c r="AL75" s="180" t="e" vm="1">
        <v>#VALUE!</v>
      </c>
      <c r="AM75" s="412">
        <v>1964.9603583800001</v>
      </c>
      <c r="AN75" s="188">
        <v>0.38875464603422694</v>
      </c>
      <c r="AO75" s="197">
        <v>0.38875464603422694</v>
      </c>
      <c r="AP75" s="200">
        <v>3992.4447410100001</v>
      </c>
      <c r="AQ75" s="187">
        <v>-2027.48438263</v>
      </c>
      <c r="AR75" s="180" t="e">
        <v>#N/A</v>
      </c>
      <c r="AS75" s="412">
        <v>1212.66943077</v>
      </c>
      <c r="AT75" s="410">
        <v>1876.8702108499999</v>
      </c>
      <c r="AU75" s="411">
        <v>3089.5396416200001</v>
      </c>
      <c r="AV75" s="412">
        <v>1212.66943077</v>
      </c>
      <c r="AW75" s="201" t="e">
        <v>#N/A</v>
      </c>
      <c r="AX75" s="182" t="e">
        <v>#N/A</v>
      </c>
      <c r="AY75" s="145"/>
      <c r="BZ75" s="412">
        <v>1961.8785583800002</v>
      </c>
      <c r="CA75" s="188">
        <v>0.38814493191809285</v>
      </c>
    </row>
    <row r="76" spans="1:79" ht="18.75" customHeight="1">
      <c r="A76" s="192"/>
      <c r="B76" s="192" t="s">
        <v>183</v>
      </c>
      <c r="C76" s="251" t="s">
        <v>184</v>
      </c>
      <c r="D76" s="192" t="s">
        <v>164</v>
      </c>
      <c r="E76" s="192" t="s">
        <v>165</v>
      </c>
      <c r="F76" s="192">
        <v>3</v>
      </c>
      <c r="G76" s="192" t="s">
        <v>164</v>
      </c>
      <c r="H76" s="192" t="s">
        <v>164</v>
      </c>
      <c r="I76" s="192" t="s">
        <v>164</v>
      </c>
      <c r="J76" s="192" t="s">
        <v>164</v>
      </c>
      <c r="K76" s="192" t="s">
        <v>164</v>
      </c>
      <c r="L76" s="192" t="s">
        <v>164</v>
      </c>
      <c r="M76" s="192" t="s">
        <v>164</v>
      </c>
      <c r="N76" s="192" t="s">
        <v>164</v>
      </c>
      <c r="O76" s="192" t="s">
        <v>164</v>
      </c>
      <c r="P76" s="192"/>
      <c r="Q76" s="192"/>
      <c r="R76" s="192"/>
      <c r="S76" s="192"/>
      <c r="T76" s="184" t="s">
        <v>169</v>
      </c>
      <c r="U76" s="474"/>
      <c r="V76" s="185" t="s">
        <v>169</v>
      </c>
      <c r="W76" s="414">
        <v>101612.6</v>
      </c>
      <c r="X76" s="414">
        <v>0</v>
      </c>
      <c r="Y76" s="412">
        <v>0</v>
      </c>
      <c r="Z76" s="410"/>
      <c r="AA76" s="412">
        <v>0</v>
      </c>
      <c r="AB76" s="414"/>
      <c r="AC76" s="410"/>
      <c r="AD76" s="412">
        <v>101612.6</v>
      </c>
      <c r="AE76" s="414">
        <v>5000</v>
      </c>
      <c r="AF76" s="412">
        <v>96612.6</v>
      </c>
      <c r="AG76" s="414">
        <v>56070.779900919995</v>
      </c>
      <c r="AH76" s="186">
        <v>0.55180932188449061</v>
      </c>
      <c r="AI76" s="195">
        <v>0.5803671560533511</v>
      </c>
      <c r="AJ76" s="200">
        <v>101025.23634408999</v>
      </c>
      <c r="AK76" s="187">
        <v>-44954.456443169998</v>
      </c>
      <c r="AL76" s="180" t="e" vm="1">
        <v>#VALUE!</v>
      </c>
      <c r="AM76" s="412">
        <v>44369.609670919999</v>
      </c>
      <c r="AN76" s="188">
        <v>0.43665460455612787</v>
      </c>
      <c r="AO76" s="197">
        <v>0.4592528269699811</v>
      </c>
      <c r="AP76" s="200">
        <v>101025.23634408999</v>
      </c>
      <c r="AQ76" s="187">
        <v>-56655.626673169994</v>
      </c>
      <c r="AR76" s="180" t="e">
        <v>#N/A</v>
      </c>
      <c r="AS76" s="412">
        <v>45541.820099080011</v>
      </c>
      <c r="AT76" s="410">
        <v>11701.170229999996</v>
      </c>
      <c r="AU76" s="411">
        <v>57242.990329080007</v>
      </c>
      <c r="AV76" s="412">
        <v>40541.820099080011</v>
      </c>
      <c r="AW76" s="201" t="e">
        <v>#N/A</v>
      </c>
      <c r="AX76" s="182" t="e">
        <v>#N/A</v>
      </c>
      <c r="AY76" s="145"/>
      <c r="BZ76" s="412">
        <v>44369.609670919999</v>
      </c>
      <c r="CA76" s="188">
        <v>0.43665460455612787</v>
      </c>
    </row>
    <row r="77" spans="1:79" ht="21" customHeight="1">
      <c r="A77" s="192"/>
      <c r="B77" s="192" t="s">
        <v>183</v>
      </c>
      <c r="C77" s="192" t="s">
        <v>184</v>
      </c>
      <c r="D77" s="192" t="s">
        <v>164</v>
      </c>
      <c r="E77" s="192" t="s">
        <v>165</v>
      </c>
      <c r="F77" s="192">
        <v>5</v>
      </c>
      <c r="G77" s="192" t="s">
        <v>164</v>
      </c>
      <c r="H77" s="192" t="s">
        <v>164</v>
      </c>
      <c r="I77" s="192" t="s">
        <v>164</v>
      </c>
      <c r="J77" s="192" t="s">
        <v>164</v>
      </c>
      <c r="K77" s="192" t="s">
        <v>164</v>
      </c>
      <c r="L77" s="192" t="s">
        <v>164</v>
      </c>
      <c r="M77" s="192" t="s">
        <v>164</v>
      </c>
      <c r="N77" s="192" t="s">
        <v>164</v>
      </c>
      <c r="O77" s="192" t="s">
        <v>164</v>
      </c>
      <c r="P77" s="192"/>
      <c r="Q77" s="192"/>
      <c r="R77" s="192"/>
      <c r="S77" s="192"/>
      <c r="T77" s="184" t="s">
        <v>170</v>
      </c>
      <c r="U77" s="474"/>
      <c r="V77" s="185" t="s">
        <v>170</v>
      </c>
      <c r="W77" s="414">
        <v>0</v>
      </c>
      <c r="X77" s="414">
        <v>0</v>
      </c>
      <c r="Y77" s="412">
        <v>0</v>
      </c>
      <c r="Z77" s="410"/>
      <c r="AA77" s="412">
        <v>0</v>
      </c>
      <c r="AB77" s="414"/>
      <c r="AC77" s="410"/>
      <c r="AD77" s="412">
        <v>0</v>
      </c>
      <c r="AE77" s="414">
        <v>0</v>
      </c>
      <c r="AF77" s="412">
        <v>0</v>
      </c>
      <c r="AG77" s="414">
        <v>0</v>
      </c>
      <c r="AH77" s="186" t="e">
        <v>#DIV/0!</v>
      </c>
      <c r="AI77" s="252" t="e">
        <v>#DIV/0!</v>
      </c>
      <c r="AJ77" s="253"/>
      <c r="AK77" s="253"/>
      <c r="AL77" s="180" t="e" vm="1">
        <v>#VALUE!</v>
      </c>
      <c r="AM77" s="412">
        <v>0</v>
      </c>
      <c r="AN77" s="188" t="e">
        <v>#DIV/0!</v>
      </c>
      <c r="AO77" s="197" t="e">
        <v>#DIV/0!</v>
      </c>
      <c r="AP77" s="231"/>
      <c r="AQ77" s="231"/>
      <c r="AR77" s="180" t="e">
        <v>#N/A</v>
      </c>
      <c r="AS77" s="412">
        <v>0</v>
      </c>
      <c r="AT77" s="410">
        <v>0</v>
      </c>
      <c r="AU77" s="411">
        <v>0</v>
      </c>
      <c r="AV77" s="412">
        <v>0</v>
      </c>
      <c r="AW77" s="201" t="e">
        <v>#N/A</v>
      </c>
      <c r="AX77" s="182" t="e">
        <v>#N/A</v>
      </c>
      <c r="AY77" s="145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Z77" s="412">
        <v>0</v>
      </c>
      <c r="CA77" s="188" t="e">
        <v>#DIV/0!</v>
      </c>
    </row>
    <row r="78" spans="1:79" ht="41.25" customHeight="1" thickBot="1">
      <c r="A78" s="192"/>
      <c r="B78" s="192" t="s">
        <v>183</v>
      </c>
      <c r="C78" s="251" t="s">
        <v>184</v>
      </c>
      <c r="D78" s="192" t="s">
        <v>164</v>
      </c>
      <c r="E78" s="192" t="s">
        <v>165</v>
      </c>
      <c r="F78" s="192">
        <v>8</v>
      </c>
      <c r="G78" s="192" t="s">
        <v>164</v>
      </c>
      <c r="H78" s="192" t="s">
        <v>164</v>
      </c>
      <c r="I78" s="192" t="s">
        <v>164</v>
      </c>
      <c r="J78" s="192" t="s">
        <v>164</v>
      </c>
      <c r="K78" s="192" t="s">
        <v>164</v>
      </c>
      <c r="L78" s="192" t="s">
        <v>164</v>
      </c>
      <c r="M78" s="192" t="s">
        <v>164</v>
      </c>
      <c r="N78" s="192" t="s">
        <v>164</v>
      </c>
      <c r="O78" s="192" t="s">
        <v>164</v>
      </c>
      <c r="P78" s="192"/>
      <c r="Q78" s="192"/>
      <c r="R78" s="192"/>
      <c r="S78" s="192"/>
      <c r="T78" s="191" t="s">
        <v>171</v>
      </c>
      <c r="U78" s="475"/>
      <c r="V78" s="185" t="s">
        <v>171</v>
      </c>
      <c r="W78" s="414">
        <v>12164.6</v>
      </c>
      <c r="X78" s="414">
        <v>0</v>
      </c>
      <c r="Y78" s="412">
        <v>0</v>
      </c>
      <c r="Z78" s="410"/>
      <c r="AA78" s="412">
        <v>0</v>
      </c>
      <c r="AB78" s="414"/>
      <c r="AC78" s="410"/>
      <c r="AD78" s="412">
        <v>12164.6</v>
      </c>
      <c r="AE78" s="414">
        <v>0</v>
      </c>
      <c r="AF78" s="412">
        <v>12164.6</v>
      </c>
      <c r="AG78" s="414">
        <v>1814.9825639999999</v>
      </c>
      <c r="AH78" s="186">
        <v>0.14920199299607056</v>
      </c>
      <c r="AI78" s="195">
        <v>0.14920199299607056</v>
      </c>
      <c r="AJ78" s="253"/>
      <c r="AK78" s="253"/>
      <c r="AL78" s="180" t="e" vm="1">
        <v>#VALUE!</v>
      </c>
      <c r="AM78" s="412">
        <v>1814.9825639999999</v>
      </c>
      <c r="AN78" s="188">
        <v>0.14920199299607056</v>
      </c>
      <c r="AO78" s="197">
        <v>0.14920199299607056</v>
      </c>
      <c r="AP78" s="231"/>
      <c r="AQ78" s="231"/>
      <c r="AR78" s="180" t="e">
        <v>#N/A</v>
      </c>
      <c r="AS78" s="412">
        <v>10349.617436</v>
      </c>
      <c r="AT78" s="410">
        <v>0</v>
      </c>
      <c r="AU78" s="411">
        <v>10349.617436</v>
      </c>
      <c r="AV78" s="412">
        <v>10349.617436</v>
      </c>
      <c r="AW78" s="201" t="e">
        <v>#N/A</v>
      </c>
      <c r="AX78" s="182" t="e">
        <v>#N/A</v>
      </c>
      <c r="AY78" s="145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Z78" s="412">
        <v>1814.9825639999999</v>
      </c>
      <c r="CA78" s="188">
        <v>0.14920199299607056</v>
      </c>
    </row>
    <row r="79" spans="1:79" ht="27.75" customHeight="1" thickBot="1">
      <c r="A79" s="192"/>
      <c r="B79" s="192" t="s">
        <v>183</v>
      </c>
      <c r="C79" s="251" t="s">
        <v>184</v>
      </c>
      <c r="D79" s="192" t="s">
        <v>164</v>
      </c>
      <c r="E79" s="192" t="s">
        <v>172</v>
      </c>
      <c r="F79" s="192" t="s">
        <v>164</v>
      </c>
      <c r="G79" s="192" t="s">
        <v>164</v>
      </c>
      <c r="H79" s="192" t="s">
        <v>164</v>
      </c>
      <c r="I79" s="192" t="s">
        <v>164</v>
      </c>
      <c r="J79" s="192" t="s">
        <v>164</v>
      </c>
      <c r="K79" s="192" t="s">
        <v>164</v>
      </c>
      <c r="L79" s="192" t="s">
        <v>164</v>
      </c>
      <c r="M79" s="192" t="s">
        <v>164</v>
      </c>
      <c r="N79" s="192" t="s">
        <v>164</v>
      </c>
      <c r="O79" s="192" t="s">
        <v>164</v>
      </c>
      <c r="P79" s="192"/>
      <c r="Q79" s="192"/>
      <c r="R79" s="192"/>
      <c r="S79" s="192"/>
      <c r="T79" s="193" t="s">
        <v>173</v>
      </c>
      <c r="U79" s="469"/>
      <c r="V79" s="165" t="s">
        <v>173</v>
      </c>
      <c r="W79" s="413">
        <v>13635.265674</v>
      </c>
      <c r="X79" s="413">
        <v>0</v>
      </c>
      <c r="Y79" s="413">
        <v>0</v>
      </c>
      <c r="Z79" s="413"/>
      <c r="AA79" s="413">
        <v>0</v>
      </c>
      <c r="AB79" s="413">
        <v>0</v>
      </c>
      <c r="AC79" s="413"/>
      <c r="AD79" s="413">
        <v>13635.265674</v>
      </c>
      <c r="AE79" s="413">
        <v>0</v>
      </c>
      <c r="AF79" s="413">
        <v>13635.265674</v>
      </c>
      <c r="AG79" s="413">
        <v>0</v>
      </c>
      <c r="AH79" s="194">
        <v>0</v>
      </c>
      <c r="AI79" s="195">
        <v>0</v>
      </c>
      <c r="AJ79" s="196">
        <v>74558569.173210353</v>
      </c>
      <c r="AK79" s="196" t="e">
        <v>#REF!</v>
      </c>
      <c r="AL79" s="180" t="e" vm="1">
        <v>#VALUE!</v>
      </c>
      <c r="AM79" s="413">
        <v>0</v>
      </c>
      <c r="AN79" s="194">
        <v>0</v>
      </c>
      <c r="AO79" s="197">
        <v>0</v>
      </c>
      <c r="AP79" s="196" t="e">
        <v>#REF!</v>
      </c>
      <c r="AQ79" s="196" t="e">
        <v>#REF!</v>
      </c>
      <c r="AR79" s="180" t="e">
        <v>#N/A</v>
      </c>
      <c r="AS79" s="413">
        <v>13635.265674</v>
      </c>
      <c r="AT79" s="413">
        <v>0</v>
      </c>
      <c r="AU79" s="413">
        <v>13635.265674</v>
      </c>
      <c r="AV79" s="413">
        <v>13635.265674</v>
      </c>
      <c r="AW79" s="198" t="e">
        <v>#N/A</v>
      </c>
      <c r="AX79" s="182" t="e">
        <v>#N/A</v>
      </c>
      <c r="AY79" s="145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Z79" s="413">
        <v>0</v>
      </c>
      <c r="CA79" s="194">
        <v>0</v>
      </c>
    </row>
    <row r="80" spans="1:79" ht="21.75" customHeight="1">
      <c r="A80" s="192"/>
      <c r="B80" s="192" t="s">
        <v>183</v>
      </c>
      <c r="C80" s="251" t="s">
        <v>184</v>
      </c>
      <c r="D80" s="192" t="s">
        <v>210</v>
      </c>
      <c r="E80" s="192" t="s">
        <v>172</v>
      </c>
      <c r="F80" s="192" t="s">
        <v>164</v>
      </c>
      <c r="G80" s="192" t="s">
        <v>164</v>
      </c>
      <c r="H80" s="192" t="s">
        <v>164</v>
      </c>
      <c r="I80" s="192" t="s">
        <v>164</v>
      </c>
      <c r="J80" s="192" t="s">
        <v>164</v>
      </c>
      <c r="K80" s="192" t="s">
        <v>164</v>
      </c>
      <c r="L80" s="192" t="s">
        <v>164</v>
      </c>
      <c r="M80" s="192" t="s">
        <v>164</v>
      </c>
      <c r="N80" s="192" t="s">
        <v>164</v>
      </c>
      <c r="O80" s="192" t="s">
        <v>164</v>
      </c>
      <c r="P80" s="192"/>
      <c r="Q80" s="192"/>
      <c r="R80" s="192"/>
      <c r="S80" s="192"/>
      <c r="T80" s="199" t="s">
        <v>174</v>
      </c>
      <c r="U80" s="474"/>
      <c r="V80" s="185" t="s">
        <v>174</v>
      </c>
      <c r="W80" s="414">
        <v>6580.6649349999998</v>
      </c>
      <c r="X80" s="414">
        <v>0</v>
      </c>
      <c r="Y80" s="412">
        <v>0</v>
      </c>
      <c r="Z80" s="410"/>
      <c r="AA80" s="412">
        <v>0</v>
      </c>
      <c r="AB80" s="412"/>
      <c r="AC80" s="410"/>
      <c r="AD80" s="412">
        <v>6580.6649349999998</v>
      </c>
      <c r="AE80" s="414">
        <v>0</v>
      </c>
      <c r="AF80" s="412">
        <v>6580.6649349999998</v>
      </c>
      <c r="AG80" s="414">
        <v>0</v>
      </c>
      <c r="AH80" s="186">
        <v>0</v>
      </c>
      <c r="AI80" s="195">
        <v>0</v>
      </c>
      <c r="AJ80" s="200">
        <v>6843.8915319999996</v>
      </c>
      <c r="AK80" s="187">
        <v>-6843.8915319999996</v>
      </c>
      <c r="AL80" s="180" t="e" vm="1">
        <v>#VALUE!</v>
      </c>
      <c r="AM80" s="412">
        <v>0</v>
      </c>
      <c r="AN80" s="188">
        <v>0</v>
      </c>
      <c r="AO80" s="197">
        <v>0</v>
      </c>
      <c r="AP80" s="200">
        <v>6843.8915319999996</v>
      </c>
      <c r="AQ80" s="187">
        <v>-6843.8915319999996</v>
      </c>
      <c r="AR80" s="180" t="e">
        <v>#N/A</v>
      </c>
      <c r="AS80" s="412">
        <v>6580.6649349999998</v>
      </c>
      <c r="AT80" s="410">
        <v>0</v>
      </c>
      <c r="AU80" s="411">
        <v>6580.6649349999998</v>
      </c>
      <c r="AV80" s="412">
        <v>6580.6649349999998</v>
      </c>
      <c r="AW80" s="201" t="e">
        <v>#N/A</v>
      </c>
      <c r="AX80" s="182" t="e">
        <v>#N/A</v>
      </c>
      <c r="AY80" s="145"/>
      <c r="BZ80" s="412">
        <v>0</v>
      </c>
      <c r="CA80" s="188">
        <v>0</v>
      </c>
    </row>
    <row r="81" spans="1:79" ht="21.75" customHeight="1" thickBot="1">
      <c r="A81" s="192"/>
      <c r="B81" s="192" t="s">
        <v>183</v>
      </c>
      <c r="C81" s="251" t="s">
        <v>184</v>
      </c>
      <c r="D81" s="192" t="s">
        <v>211</v>
      </c>
      <c r="E81" s="192" t="s">
        <v>172</v>
      </c>
      <c r="F81" s="192" t="s">
        <v>164</v>
      </c>
      <c r="G81" s="192" t="s">
        <v>164</v>
      </c>
      <c r="H81" s="192" t="s">
        <v>164</v>
      </c>
      <c r="I81" s="192" t="s">
        <v>164</v>
      </c>
      <c r="J81" s="192" t="s">
        <v>164</v>
      </c>
      <c r="K81" s="192" t="s">
        <v>164</v>
      </c>
      <c r="L81" s="192" t="s">
        <v>164</v>
      </c>
      <c r="M81" s="192" t="s">
        <v>164</v>
      </c>
      <c r="N81" s="192" t="s">
        <v>164</v>
      </c>
      <c r="O81" s="192" t="s">
        <v>164</v>
      </c>
      <c r="P81" s="192"/>
      <c r="Q81" s="192"/>
      <c r="R81" s="192"/>
      <c r="S81" s="192"/>
      <c r="T81" s="199" t="s">
        <v>175</v>
      </c>
      <c r="U81" s="474"/>
      <c r="V81" s="185" t="s">
        <v>175</v>
      </c>
      <c r="W81" s="414">
        <v>7054.6007390000004</v>
      </c>
      <c r="X81" s="414">
        <v>0</v>
      </c>
      <c r="Y81" s="412">
        <v>0</v>
      </c>
      <c r="Z81" s="410"/>
      <c r="AA81" s="412">
        <v>0</v>
      </c>
      <c r="AB81" s="414"/>
      <c r="AC81" s="410"/>
      <c r="AD81" s="412">
        <v>7054.6007390000004</v>
      </c>
      <c r="AE81" s="414">
        <v>0</v>
      </c>
      <c r="AF81" s="412">
        <v>7054.6007390000004</v>
      </c>
      <c r="AG81" s="414">
        <v>0</v>
      </c>
      <c r="AH81" s="186">
        <v>0</v>
      </c>
      <c r="AI81" s="195">
        <v>0</v>
      </c>
      <c r="AJ81" s="200">
        <v>3559.7891428600001</v>
      </c>
      <c r="AK81" s="187">
        <v>-3559.7891428600001</v>
      </c>
      <c r="AL81" s="202" t="e" vm="1">
        <v>#VALUE!</v>
      </c>
      <c r="AM81" s="412">
        <v>0</v>
      </c>
      <c r="AN81" s="188">
        <v>0</v>
      </c>
      <c r="AO81" s="197">
        <v>0</v>
      </c>
      <c r="AP81" s="200">
        <v>3559.7891428600001</v>
      </c>
      <c r="AQ81" s="187">
        <v>-3559.7891428600001</v>
      </c>
      <c r="AR81" s="202" t="e">
        <v>#N/A</v>
      </c>
      <c r="AS81" s="412">
        <v>7054.6007390000004</v>
      </c>
      <c r="AT81" s="410">
        <v>0</v>
      </c>
      <c r="AU81" s="411">
        <v>7054.6007390000004</v>
      </c>
      <c r="AV81" s="412">
        <v>7054.6007390000004</v>
      </c>
      <c r="AW81" s="201" t="e">
        <v>#N/A</v>
      </c>
      <c r="AX81" s="182" t="e">
        <v>#N/A</v>
      </c>
      <c r="AY81" s="145"/>
      <c r="BZ81" s="412">
        <v>0</v>
      </c>
      <c r="CA81" s="188">
        <v>0</v>
      </c>
    </row>
    <row r="82" spans="1:79" ht="27.75" customHeight="1" thickBot="1">
      <c r="A82" s="192"/>
      <c r="B82" s="192" t="s">
        <v>183</v>
      </c>
      <c r="C82" s="251" t="s">
        <v>184</v>
      </c>
      <c r="D82" s="192" t="s">
        <v>164</v>
      </c>
      <c r="E82" s="192" t="s">
        <v>176</v>
      </c>
      <c r="F82" s="192" t="s">
        <v>164</v>
      </c>
      <c r="G82" s="192" t="s">
        <v>164</v>
      </c>
      <c r="H82" s="192" t="s">
        <v>164</v>
      </c>
      <c r="I82" s="192" t="s">
        <v>164</v>
      </c>
      <c r="J82" s="192" t="s">
        <v>164</v>
      </c>
      <c r="K82" s="192" t="s">
        <v>164</v>
      </c>
      <c r="L82" s="192" t="s">
        <v>164</v>
      </c>
      <c r="M82" s="192" t="s">
        <v>164</v>
      </c>
      <c r="N82" s="192" t="s">
        <v>164</v>
      </c>
      <c r="O82" s="192" t="s">
        <v>164</v>
      </c>
      <c r="P82" s="192"/>
      <c r="Q82" s="192"/>
      <c r="R82" s="192"/>
      <c r="S82" s="192"/>
      <c r="T82" s="176" t="s">
        <v>177</v>
      </c>
      <c r="U82" s="469"/>
      <c r="V82" s="165" t="s">
        <v>177</v>
      </c>
      <c r="W82" s="413">
        <v>5075124.2203639997</v>
      </c>
      <c r="X82" s="413">
        <v>0</v>
      </c>
      <c r="Y82" s="413">
        <v>0</v>
      </c>
      <c r="Z82" s="413"/>
      <c r="AA82" s="413">
        <v>0</v>
      </c>
      <c r="AB82" s="413">
        <v>0</v>
      </c>
      <c r="AC82" s="413">
        <v>0</v>
      </c>
      <c r="AD82" s="413">
        <v>5075124.2203639997</v>
      </c>
      <c r="AE82" s="413">
        <v>0</v>
      </c>
      <c r="AF82" s="413">
        <v>5075124.2203639997</v>
      </c>
      <c r="AG82" s="413">
        <v>2830354.9912071801</v>
      </c>
      <c r="AH82" s="177">
        <v>0.55769176641043483</v>
      </c>
      <c r="AI82" s="195">
        <v>0.55769176641043483</v>
      </c>
      <c r="AJ82" s="196">
        <v>37205543.002878152</v>
      </c>
      <c r="AK82" s="196" t="e">
        <v>#REF!</v>
      </c>
      <c r="AL82" s="180" t="e" vm="1">
        <v>#VALUE!</v>
      </c>
      <c r="AM82" s="413">
        <v>2757511.2814323893</v>
      </c>
      <c r="AN82" s="194">
        <v>0.54333867738012021</v>
      </c>
      <c r="AO82" s="197">
        <v>0.54333867738012021</v>
      </c>
      <c r="AP82" s="196" t="e">
        <v>#REF!</v>
      </c>
      <c r="AQ82" s="196" t="e">
        <v>#REF!</v>
      </c>
      <c r="AR82" s="180" t="e">
        <v>#N/A</v>
      </c>
      <c r="AS82" s="413">
        <v>2244769.2291568201</v>
      </c>
      <c r="AT82" s="413">
        <v>72843.709774790797</v>
      </c>
      <c r="AU82" s="413">
        <v>2317612.9389316104</v>
      </c>
      <c r="AV82" s="413">
        <v>2244769.2291568196</v>
      </c>
      <c r="AW82" s="198" t="e">
        <v>#N/A</v>
      </c>
      <c r="AX82" s="182" t="e">
        <v>#N/A</v>
      </c>
      <c r="AY82" s="145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Z82" s="413">
        <v>2757468.9365763902</v>
      </c>
      <c r="CA82" s="194">
        <v>0.54333033377035611</v>
      </c>
    </row>
    <row r="83" spans="1:79" ht="24.75" customHeight="1" thickBot="1">
      <c r="A83" s="192"/>
      <c r="B83" s="192" t="s">
        <v>183</v>
      </c>
      <c r="C83" s="251" t="s">
        <v>184</v>
      </c>
      <c r="D83" s="192" t="s">
        <v>164</v>
      </c>
      <c r="E83" s="192" t="s">
        <v>164</v>
      </c>
      <c r="F83" s="192" t="s">
        <v>164</v>
      </c>
      <c r="G83" s="192" t="s">
        <v>164</v>
      </c>
      <c r="H83" s="192" t="s">
        <v>164</v>
      </c>
      <c r="I83" s="192" t="s">
        <v>164</v>
      </c>
      <c r="J83" s="192" t="s">
        <v>164</v>
      </c>
      <c r="K83" s="192" t="s">
        <v>164</v>
      </c>
      <c r="L83" s="192" t="s">
        <v>164</v>
      </c>
      <c r="M83" s="192" t="s">
        <v>164</v>
      </c>
      <c r="N83" s="192" t="s">
        <v>164</v>
      </c>
      <c r="O83" s="192" t="s">
        <v>164</v>
      </c>
      <c r="P83" s="192"/>
      <c r="Q83" s="192"/>
      <c r="R83" s="192"/>
      <c r="S83" s="192"/>
      <c r="T83" s="176" t="s">
        <v>212</v>
      </c>
      <c r="U83" s="469"/>
      <c r="V83" s="165" t="s">
        <v>212</v>
      </c>
      <c r="W83" s="413">
        <v>5240301.586037999</v>
      </c>
      <c r="X83" s="413">
        <v>0</v>
      </c>
      <c r="Y83" s="413">
        <v>0</v>
      </c>
      <c r="Z83" s="413">
        <v>0</v>
      </c>
      <c r="AA83" s="413">
        <v>0</v>
      </c>
      <c r="AB83" s="413">
        <v>0</v>
      </c>
      <c r="AC83" s="413">
        <v>0</v>
      </c>
      <c r="AD83" s="413">
        <v>5240301.586037999</v>
      </c>
      <c r="AE83" s="413">
        <v>5000</v>
      </c>
      <c r="AF83" s="413">
        <v>5235301.586037999</v>
      </c>
      <c r="AG83" s="413">
        <v>2907649.4500626703</v>
      </c>
      <c r="AH83" s="177">
        <v>0.55486299830713337</v>
      </c>
      <c r="AI83" s="195">
        <v>0.55539292288663311</v>
      </c>
      <c r="AJ83" s="196">
        <v>37342622.48965735</v>
      </c>
      <c r="AK83" s="196" t="e">
        <v>#REF!</v>
      </c>
      <c r="AL83" s="180" t="e" vm="1">
        <v>#VALUE!</v>
      </c>
      <c r="AM83" s="413">
        <v>2821227.6998470291</v>
      </c>
      <c r="AN83" s="194">
        <v>0.53837124706023964</v>
      </c>
      <c r="AO83" s="197">
        <v>0.53888542111326454</v>
      </c>
      <c r="AP83" s="196" t="e">
        <v>#REF!</v>
      </c>
      <c r="AQ83" s="196" t="e">
        <v>#REF!</v>
      </c>
      <c r="AR83" s="180" t="e">
        <v>#N/A</v>
      </c>
      <c r="AS83" s="413">
        <v>2319016.87030133</v>
      </c>
      <c r="AT83" s="413">
        <v>86421.750215640786</v>
      </c>
      <c r="AU83" s="415">
        <v>2405438.6205169703</v>
      </c>
      <c r="AV83" s="413">
        <v>2327652.1359753287</v>
      </c>
      <c r="AW83" s="198" t="e">
        <v>#N/A</v>
      </c>
      <c r="AX83" s="182" t="e">
        <v>#N/A</v>
      </c>
      <c r="AY83" s="145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Z83" s="413">
        <v>2821182.2731910301</v>
      </c>
      <c r="CA83" s="194">
        <v>0.53836257835000356</v>
      </c>
    </row>
    <row r="84" spans="1:79" ht="23">
      <c r="T84" s="150"/>
      <c r="U84" s="471"/>
      <c r="V84" s="151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24"/>
      <c r="AI84" s="210"/>
      <c r="AJ84" s="210"/>
      <c r="AK84" s="210"/>
      <c r="AL84" s="211"/>
      <c r="AM84" s="209"/>
      <c r="AN84" s="224"/>
      <c r="AO84" s="210"/>
      <c r="AP84" s="210"/>
      <c r="AQ84" s="210"/>
      <c r="AR84" s="211"/>
      <c r="AS84" s="417"/>
      <c r="AT84" s="417"/>
      <c r="AU84" s="406"/>
      <c r="AV84" s="417"/>
      <c r="AW84" s="153"/>
      <c r="AX84" s="153"/>
      <c r="AY84" s="145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Z84" s="412"/>
      <c r="CA84" s="188"/>
    </row>
    <row r="85" spans="1:79" ht="12.75" customHeight="1" thickBot="1">
      <c r="T85" s="250">
        <v>1</v>
      </c>
      <c r="U85" s="482"/>
      <c r="V85" s="255">
        <v>1</v>
      </c>
      <c r="W85" s="256">
        <v>2</v>
      </c>
      <c r="X85" s="250">
        <v>3</v>
      </c>
      <c r="Y85" s="256">
        <v>4</v>
      </c>
      <c r="Z85" s="250">
        <v>5</v>
      </c>
      <c r="AA85" s="256">
        <v>6</v>
      </c>
      <c r="AB85" s="250">
        <v>7</v>
      </c>
      <c r="AC85" s="256">
        <v>8</v>
      </c>
      <c r="AD85" s="250">
        <v>9</v>
      </c>
      <c r="AE85" s="256">
        <v>10</v>
      </c>
      <c r="AF85" s="250">
        <v>11</v>
      </c>
      <c r="AG85" s="250">
        <v>13</v>
      </c>
      <c r="AH85" s="257">
        <v>14</v>
      </c>
      <c r="AI85" s="250">
        <v>15</v>
      </c>
      <c r="AJ85" s="256">
        <v>16</v>
      </c>
      <c r="AK85" s="250">
        <v>17</v>
      </c>
      <c r="AL85" s="258">
        <v>18</v>
      </c>
      <c r="AM85" s="250">
        <v>19</v>
      </c>
      <c r="AN85" s="257">
        <v>20</v>
      </c>
      <c r="AO85" s="250">
        <v>21</v>
      </c>
      <c r="AP85" s="256">
        <v>22</v>
      </c>
      <c r="AQ85" s="250">
        <v>23</v>
      </c>
      <c r="AR85" s="258">
        <v>24</v>
      </c>
      <c r="AS85" s="250">
        <v>25</v>
      </c>
      <c r="AT85" s="256">
        <v>26</v>
      </c>
      <c r="AU85" s="250">
        <v>27</v>
      </c>
      <c r="AV85" s="256">
        <v>28</v>
      </c>
      <c r="AW85" s="250">
        <v>31</v>
      </c>
      <c r="AX85" s="256">
        <v>32</v>
      </c>
      <c r="AY85" s="145"/>
      <c r="AZ85" s="258"/>
      <c r="BA85" s="259"/>
      <c r="BB85" s="258"/>
      <c r="BC85" s="259"/>
      <c r="BD85" s="258"/>
      <c r="BE85" s="259"/>
      <c r="BF85" s="258"/>
      <c r="BG85" s="259"/>
      <c r="BH85" s="258"/>
      <c r="BI85" s="259"/>
      <c r="BJ85" s="258"/>
      <c r="BK85" s="259"/>
      <c r="BM85" s="259"/>
      <c r="BN85" s="258"/>
      <c r="BO85" s="259"/>
      <c r="BP85" s="258"/>
      <c r="BQ85" s="259"/>
      <c r="BR85" s="258"/>
      <c r="BS85" s="259"/>
      <c r="BT85" s="258"/>
      <c r="BU85" s="259"/>
      <c r="BV85" s="258"/>
      <c r="BW85" s="259"/>
      <c r="BX85" s="258"/>
      <c r="BZ85" s="412"/>
      <c r="CA85" s="188"/>
    </row>
    <row r="86" spans="1:79" ht="69.75" customHeight="1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260"/>
      <c r="T86" s="164" t="s">
        <v>125</v>
      </c>
      <c r="U86" s="483" t="s">
        <v>213</v>
      </c>
      <c r="V86" s="164" t="s">
        <v>125</v>
      </c>
      <c r="W86" s="165" t="s">
        <v>126</v>
      </c>
      <c r="X86" s="165" t="s">
        <v>127</v>
      </c>
      <c r="Y86" s="165" t="s">
        <v>128</v>
      </c>
      <c r="Z86" s="165" t="s">
        <v>129</v>
      </c>
      <c r="AA86" s="165" t="s">
        <v>130</v>
      </c>
      <c r="AB86" s="165" t="s">
        <v>131</v>
      </c>
      <c r="AC86" s="164" t="s">
        <v>132</v>
      </c>
      <c r="AD86" s="164" t="s">
        <v>133</v>
      </c>
      <c r="AE86" s="164" t="s">
        <v>134</v>
      </c>
      <c r="AF86" s="164" t="s">
        <v>135</v>
      </c>
      <c r="AG86" s="166" t="s">
        <v>0</v>
      </c>
      <c r="AH86" s="167" t="s">
        <v>136</v>
      </c>
      <c r="AI86" s="168" t="s">
        <v>137</v>
      </c>
      <c r="AJ86" s="168" t="s">
        <v>138</v>
      </c>
      <c r="AK86" s="168" t="s">
        <v>139</v>
      </c>
      <c r="AL86" s="169" t="s">
        <v>140</v>
      </c>
      <c r="AM86" s="166" t="s">
        <v>141</v>
      </c>
      <c r="AN86" s="167" t="s">
        <v>142</v>
      </c>
      <c r="AO86" s="261"/>
      <c r="AP86" s="262" t="s">
        <v>144</v>
      </c>
      <c r="AQ86" s="263" t="s">
        <v>145</v>
      </c>
      <c r="AR86" s="264" t="s">
        <v>146</v>
      </c>
      <c r="AS86" s="407" t="s">
        <v>147</v>
      </c>
      <c r="AT86" s="407" t="s">
        <v>148</v>
      </c>
      <c r="AU86" s="407" t="s">
        <v>149</v>
      </c>
      <c r="AV86" s="407" t="s">
        <v>150</v>
      </c>
      <c r="AW86" s="265" t="s">
        <v>151</v>
      </c>
      <c r="AX86" s="266" t="s">
        <v>152</v>
      </c>
      <c r="AY86" s="145"/>
      <c r="AZ86" s="172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Z86" s="166" t="s">
        <v>478</v>
      </c>
      <c r="CA86" s="167" t="s">
        <v>479</v>
      </c>
    </row>
    <row r="87" spans="1:79" ht="34.5" customHeight="1">
      <c r="A87" s="267"/>
      <c r="B87" s="267" t="s">
        <v>183</v>
      </c>
      <c r="C87" s="251" t="s">
        <v>184</v>
      </c>
      <c r="D87" s="192" t="s">
        <v>214</v>
      </c>
      <c r="E87" s="267" t="s">
        <v>176</v>
      </c>
      <c r="F87" s="267" t="s">
        <v>164</v>
      </c>
      <c r="G87" s="267" t="s">
        <v>164</v>
      </c>
      <c r="H87" s="267" t="s">
        <v>164</v>
      </c>
      <c r="I87" s="267" t="s">
        <v>164</v>
      </c>
      <c r="J87" s="267" t="s">
        <v>164</v>
      </c>
      <c r="K87" s="267" t="s">
        <v>164</v>
      </c>
      <c r="L87" s="267" t="s">
        <v>164</v>
      </c>
      <c r="M87" s="267" t="s">
        <v>164</v>
      </c>
      <c r="N87" s="267" t="s">
        <v>164</v>
      </c>
      <c r="O87" s="267" t="s">
        <v>164</v>
      </c>
      <c r="P87" s="267"/>
      <c r="Q87" s="267"/>
      <c r="R87" s="267" t="s">
        <v>215</v>
      </c>
      <c r="S87" s="268" t="s">
        <v>216</v>
      </c>
      <c r="T87" s="269" t="s">
        <v>217</v>
      </c>
      <c r="U87" s="270">
        <v>2018011000795</v>
      </c>
      <c r="V87" s="269" t="s">
        <v>217</v>
      </c>
      <c r="W87" s="424">
        <v>2709</v>
      </c>
      <c r="X87" s="425"/>
      <c r="Y87" s="425">
        <v>0</v>
      </c>
      <c r="Z87" s="425"/>
      <c r="AA87" s="425">
        <v>0</v>
      </c>
      <c r="AB87" s="426"/>
      <c r="AC87" s="427"/>
      <c r="AD87" s="425">
        <v>2709</v>
      </c>
      <c r="AE87" s="425">
        <v>0</v>
      </c>
      <c r="AF87" s="425">
        <v>2709</v>
      </c>
      <c r="AG87" s="424">
        <v>1356.9418949999999</v>
      </c>
      <c r="AH87" s="271">
        <v>0.50090140088593571</v>
      </c>
      <c r="AI87" s="272">
        <v>0.50090140088593571</v>
      </c>
      <c r="AJ87" s="273">
        <v>2917.8434480000001</v>
      </c>
      <c r="AK87" s="273">
        <v>-1560.9015530000001</v>
      </c>
      <c r="AL87" s="180" t="e" vm="1">
        <v>#VALUE!</v>
      </c>
      <c r="AM87" s="424">
        <v>385.72724266</v>
      </c>
      <c r="AN87" s="274">
        <v>0.14238731733480989</v>
      </c>
      <c r="AO87" s="275"/>
      <c r="AP87" s="273">
        <v>2603.5118989600001</v>
      </c>
      <c r="AQ87" s="276">
        <v>-2217.7846563000003</v>
      </c>
      <c r="AR87" s="180" t="e">
        <v>#N/A</v>
      </c>
      <c r="AS87" s="425">
        <v>1352.0581050000001</v>
      </c>
      <c r="AT87" s="428">
        <v>971.21465233999993</v>
      </c>
      <c r="AU87" s="428">
        <v>2323.2727573399998</v>
      </c>
      <c r="AV87" s="429">
        <v>1352.0581050000001</v>
      </c>
      <c r="AW87" s="201" t="e">
        <v>#N/A</v>
      </c>
      <c r="AX87" s="277" t="e">
        <v>#N/A</v>
      </c>
      <c r="AY87" s="145"/>
      <c r="AZ87" s="278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Z87" s="412">
        <v>376.44054366</v>
      </c>
      <c r="CA87" s="188">
        <v>0.13895922615725359</v>
      </c>
    </row>
    <row r="88" spans="1:79" ht="34.5" customHeight="1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260"/>
      <c r="T88" s="165" t="s">
        <v>218</v>
      </c>
      <c r="U88" s="484"/>
      <c r="V88" s="165" t="s">
        <v>218</v>
      </c>
      <c r="W88" s="430">
        <v>2709</v>
      </c>
      <c r="X88" s="430">
        <v>0</v>
      </c>
      <c r="Y88" s="430">
        <v>0</v>
      </c>
      <c r="Z88" s="430"/>
      <c r="AA88" s="430">
        <v>0</v>
      </c>
      <c r="AB88" s="430">
        <v>0</v>
      </c>
      <c r="AC88" s="430">
        <v>0</v>
      </c>
      <c r="AD88" s="430">
        <v>2709</v>
      </c>
      <c r="AE88" s="430">
        <v>0</v>
      </c>
      <c r="AF88" s="430">
        <v>2709</v>
      </c>
      <c r="AG88" s="430">
        <v>1356.9418949999999</v>
      </c>
      <c r="AH88" s="194">
        <v>0.50090140088593571</v>
      </c>
      <c r="AI88" s="280"/>
      <c r="AJ88" s="430">
        <v>2917.8434480000001</v>
      </c>
      <c r="AK88" s="430">
        <v>-1560.9015530000001</v>
      </c>
      <c r="AL88" s="180" t="e" vm="1">
        <v>#VALUE!</v>
      </c>
      <c r="AM88" s="430">
        <v>385.72724266</v>
      </c>
      <c r="AN88" s="194">
        <v>0.14238731733480989</v>
      </c>
      <c r="AO88" s="431"/>
      <c r="AP88" s="430">
        <v>2603.5118989600001</v>
      </c>
      <c r="AQ88" s="430">
        <v>-2217.7846563000003</v>
      </c>
      <c r="AR88" s="180" t="e">
        <v>#N/A</v>
      </c>
      <c r="AS88" s="430">
        <v>1352.0581050000001</v>
      </c>
      <c r="AT88" s="430">
        <v>971.21465233999993</v>
      </c>
      <c r="AU88" s="432">
        <v>2323.2727573399998</v>
      </c>
      <c r="AV88" s="430">
        <v>1352.0581050000001</v>
      </c>
      <c r="AW88" s="281" t="e">
        <v>#N/A</v>
      </c>
      <c r="AX88" s="277" t="e">
        <v>#N/A</v>
      </c>
      <c r="AY88" s="145"/>
      <c r="AZ88" s="282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Z88" s="430">
        <v>376.44054366</v>
      </c>
      <c r="CA88" s="194">
        <v>0.13895922615725359</v>
      </c>
    </row>
    <row r="89" spans="1:79" ht="48.75" customHeight="1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260"/>
      <c r="T89" s="284" t="s">
        <v>125</v>
      </c>
      <c r="U89" s="485"/>
      <c r="V89" s="284" t="s">
        <v>125</v>
      </c>
      <c r="W89" s="165" t="s">
        <v>126</v>
      </c>
      <c r="X89" s="165" t="s">
        <v>127</v>
      </c>
      <c r="Y89" s="165" t="s">
        <v>128</v>
      </c>
      <c r="Z89" s="165" t="s">
        <v>129</v>
      </c>
      <c r="AA89" s="165" t="s">
        <v>130</v>
      </c>
      <c r="AB89" s="165" t="s">
        <v>131</v>
      </c>
      <c r="AC89" s="164" t="s">
        <v>132</v>
      </c>
      <c r="AD89" s="164" t="s">
        <v>133</v>
      </c>
      <c r="AE89" s="164" t="s">
        <v>134</v>
      </c>
      <c r="AF89" s="164" t="s">
        <v>135</v>
      </c>
      <c r="AG89" s="166" t="s">
        <v>0</v>
      </c>
      <c r="AH89" s="167" t="s">
        <v>136</v>
      </c>
      <c r="AI89" s="168" t="s">
        <v>137</v>
      </c>
      <c r="AJ89" s="168" t="s">
        <v>138</v>
      </c>
      <c r="AK89" s="168" t="s">
        <v>139</v>
      </c>
      <c r="AL89" s="169" t="s">
        <v>140</v>
      </c>
      <c r="AM89" s="166" t="s">
        <v>141</v>
      </c>
      <c r="AN89" s="167" t="s">
        <v>142</v>
      </c>
      <c r="AO89" s="168"/>
      <c r="AP89" s="168" t="s">
        <v>144</v>
      </c>
      <c r="AQ89" s="168" t="s">
        <v>145</v>
      </c>
      <c r="AR89" s="169" t="s">
        <v>146</v>
      </c>
      <c r="AS89" s="407" t="s">
        <v>147</v>
      </c>
      <c r="AT89" s="433" t="s">
        <v>148</v>
      </c>
      <c r="AU89" s="433" t="s">
        <v>149</v>
      </c>
      <c r="AV89" s="407" t="s">
        <v>150</v>
      </c>
      <c r="AW89" s="265" t="s">
        <v>151</v>
      </c>
      <c r="AX89" s="266" t="s">
        <v>152</v>
      </c>
      <c r="AY89" s="145"/>
      <c r="AZ89" s="172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Z89" s="166" t="s">
        <v>478</v>
      </c>
      <c r="CA89" s="167" t="s">
        <v>479</v>
      </c>
    </row>
    <row r="90" spans="1:79" ht="46.5" customHeight="1">
      <c r="A90" s="267"/>
      <c r="B90" s="267" t="s">
        <v>183</v>
      </c>
      <c r="C90" s="251" t="s">
        <v>184</v>
      </c>
      <c r="D90" s="285" t="s">
        <v>219</v>
      </c>
      <c r="E90" s="267" t="s">
        <v>176</v>
      </c>
      <c r="F90" s="267" t="s">
        <v>164</v>
      </c>
      <c r="G90" s="267" t="s">
        <v>164</v>
      </c>
      <c r="H90" s="267" t="s">
        <v>164</v>
      </c>
      <c r="I90" s="267" t="s">
        <v>164</v>
      </c>
      <c r="J90" s="267" t="s">
        <v>164</v>
      </c>
      <c r="K90" s="267" t="s">
        <v>164</v>
      </c>
      <c r="L90" s="267" t="s">
        <v>164</v>
      </c>
      <c r="M90" s="267" t="s">
        <v>164</v>
      </c>
      <c r="N90" s="267" t="s">
        <v>164</v>
      </c>
      <c r="O90" s="267" t="s">
        <v>164</v>
      </c>
      <c r="P90" s="267"/>
      <c r="Q90" s="267"/>
      <c r="R90" s="267" t="s">
        <v>215</v>
      </c>
      <c r="S90" s="268"/>
      <c r="T90" s="286" t="s">
        <v>220</v>
      </c>
      <c r="U90" s="486" t="s">
        <v>221</v>
      </c>
      <c r="V90" s="286" t="s">
        <v>220</v>
      </c>
      <c r="W90" s="425">
        <v>1906.5260840000001</v>
      </c>
      <c r="X90" s="425"/>
      <c r="Y90" s="425">
        <v>0</v>
      </c>
      <c r="Z90" s="425"/>
      <c r="AA90" s="425">
        <v>0</v>
      </c>
      <c r="AB90" s="425"/>
      <c r="AC90" s="425"/>
      <c r="AD90" s="425">
        <v>1906.5260840000001</v>
      </c>
      <c r="AE90" s="425">
        <v>0</v>
      </c>
      <c r="AF90" s="425">
        <v>1906.5260840000001</v>
      </c>
      <c r="AG90" s="425">
        <v>1241.453894</v>
      </c>
      <c r="AH90" s="274">
        <v>0.65116019362051381</v>
      </c>
      <c r="AI90" s="275"/>
      <c r="AJ90" s="273">
        <v>1509.73817433</v>
      </c>
      <c r="AK90" s="273">
        <v>-268.28428033</v>
      </c>
      <c r="AL90" s="180" t="e" vm="1">
        <v>#VALUE!</v>
      </c>
      <c r="AM90" s="425">
        <v>387.87313399999999</v>
      </c>
      <c r="AN90" s="274">
        <v>0.20344496582298005</v>
      </c>
      <c r="AO90" s="275"/>
      <c r="AP90" s="273">
        <v>1430.28369355</v>
      </c>
      <c r="AQ90" s="276">
        <v>-1042.41055955</v>
      </c>
      <c r="AR90" s="180" t="e">
        <v>#N/A</v>
      </c>
      <c r="AS90" s="425">
        <v>665.07219000000009</v>
      </c>
      <c r="AT90" s="428">
        <v>853.58076000000005</v>
      </c>
      <c r="AU90" s="428">
        <v>1518.6529500000001</v>
      </c>
      <c r="AV90" s="429">
        <v>665.07219000000009</v>
      </c>
      <c r="AW90" s="201" t="e">
        <v>#N/A</v>
      </c>
      <c r="AX90" s="277" t="e">
        <v>#N/A</v>
      </c>
      <c r="AY90" s="145"/>
      <c r="AZ90" s="287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Z90" s="412">
        <v>380.06813399999999</v>
      </c>
      <c r="CA90" s="188">
        <v>0.19935113250724346</v>
      </c>
    </row>
    <row r="91" spans="1:79" ht="34.5" customHeight="1">
      <c r="A91" s="192"/>
      <c r="B91" s="192"/>
      <c r="C91" s="192"/>
      <c r="D91" s="285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260"/>
      <c r="T91" s="165" t="s">
        <v>222</v>
      </c>
      <c r="U91" s="484"/>
      <c r="V91" s="165" t="s">
        <v>222</v>
      </c>
      <c r="W91" s="413">
        <v>1906.5260840000001</v>
      </c>
      <c r="X91" s="413">
        <v>0</v>
      </c>
      <c r="Y91" s="413">
        <v>0</v>
      </c>
      <c r="Z91" s="413"/>
      <c r="AA91" s="413">
        <v>0</v>
      </c>
      <c r="AB91" s="413">
        <v>0</v>
      </c>
      <c r="AC91" s="413">
        <v>0</v>
      </c>
      <c r="AD91" s="413">
        <v>1906.5260840000001</v>
      </c>
      <c r="AE91" s="413">
        <v>0</v>
      </c>
      <c r="AF91" s="413">
        <v>1906.5260840000001</v>
      </c>
      <c r="AG91" s="413">
        <v>1241.453894</v>
      </c>
      <c r="AH91" s="177">
        <v>0.65116019362051381</v>
      </c>
      <c r="AI91" s="288"/>
      <c r="AJ91" s="196">
        <v>1509.73817433</v>
      </c>
      <c r="AK91" s="196">
        <v>-268.28428033</v>
      </c>
      <c r="AL91" s="180" t="e" vm="1">
        <v>#VALUE!</v>
      </c>
      <c r="AM91" s="413">
        <v>387.87313399999999</v>
      </c>
      <c r="AN91" s="194">
        <v>0.20344496582298005</v>
      </c>
      <c r="AO91" s="289"/>
      <c r="AP91" s="196">
        <v>1430.28369355</v>
      </c>
      <c r="AQ91" s="196">
        <v>-1042.41055955</v>
      </c>
      <c r="AR91" s="180" t="e">
        <v>#N/A</v>
      </c>
      <c r="AS91" s="413">
        <v>665.07219000000009</v>
      </c>
      <c r="AT91" s="413">
        <v>853.58076000000005</v>
      </c>
      <c r="AU91" s="415">
        <v>1518.6529500000001</v>
      </c>
      <c r="AV91" s="413">
        <v>665.07219000000009</v>
      </c>
      <c r="AW91" s="281" t="e">
        <v>#N/A</v>
      </c>
      <c r="AX91" s="277" t="e">
        <v>#N/A</v>
      </c>
      <c r="AY91" s="145"/>
      <c r="AZ91" s="290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Z91" s="413">
        <v>380.06813399999999</v>
      </c>
      <c r="CA91" s="194">
        <v>0.19935113250724346</v>
      </c>
    </row>
    <row r="92" spans="1:79" ht="54" customHeight="1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260"/>
      <c r="T92" s="284" t="s">
        <v>125</v>
      </c>
      <c r="U92" s="483"/>
      <c r="V92" s="284" t="s">
        <v>125</v>
      </c>
      <c r="W92" s="165" t="s">
        <v>126</v>
      </c>
      <c r="X92" s="409" t="s">
        <v>127</v>
      </c>
      <c r="Y92" s="409" t="s">
        <v>128</v>
      </c>
      <c r="Z92" s="409"/>
      <c r="AA92" s="409" t="s">
        <v>130</v>
      </c>
      <c r="AB92" s="409" t="s">
        <v>131</v>
      </c>
      <c r="AC92" s="407" t="s">
        <v>132</v>
      </c>
      <c r="AD92" s="164" t="s">
        <v>133</v>
      </c>
      <c r="AE92" s="164" t="s">
        <v>134</v>
      </c>
      <c r="AF92" s="407" t="s">
        <v>135</v>
      </c>
      <c r="AG92" s="407" t="s">
        <v>0</v>
      </c>
      <c r="AH92" s="167" t="s">
        <v>136</v>
      </c>
      <c r="AI92" s="168" t="s">
        <v>137</v>
      </c>
      <c r="AJ92" s="168" t="s">
        <v>138</v>
      </c>
      <c r="AK92" s="168" t="s">
        <v>139</v>
      </c>
      <c r="AL92" s="169" t="s">
        <v>140</v>
      </c>
      <c r="AM92" s="166" t="s">
        <v>141</v>
      </c>
      <c r="AN92" s="167" t="s">
        <v>142</v>
      </c>
      <c r="AO92" s="168"/>
      <c r="AP92" s="168" t="s">
        <v>144</v>
      </c>
      <c r="AQ92" s="168" t="s">
        <v>145</v>
      </c>
      <c r="AR92" s="169" t="s">
        <v>146</v>
      </c>
      <c r="AS92" s="407" t="s">
        <v>147</v>
      </c>
      <c r="AT92" s="433" t="s">
        <v>148</v>
      </c>
      <c r="AU92" s="433" t="s">
        <v>149</v>
      </c>
      <c r="AV92" s="407" t="s">
        <v>150</v>
      </c>
      <c r="AW92" s="265" t="s">
        <v>151</v>
      </c>
      <c r="AX92" s="266" t="s">
        <v>152</v>
      </c>
      <c r="AY92" s="145"/>
      <c r="AZ92" s="172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Z92" s="166" t="s">
        <v>478</v>
      </c>
      <c r="CA92" s="167" t="s">
        <v>479</v>
      </c>
    </row>
    <row r="93" spans="1:79" ht="42.75" customHeight="1">
      <c r="A93" s="267"/>
      <c r="B93" s="267" t="s">
        <v>183</v>
      </c>
      <c r="C93" s="251" t="s">
        <v>184</v>
      </c>
      <c r="D93" s="285" t="s">
        <v>223</v>
      </c>
      <c r="E93" s="267" t="s">
        <v>176</v>
      </c>
      <c r="F93" s="267" t="s">
        <v>164</v>
      </c>
      <c r="G93" s="267" t="s">
        <v>164</v>
      </c>
      <c r="H93" s="267" t="s">
        <v>164</v>
      </c>
      <c r="I93" s="267" t="s">
        <v>164</v>
      </c>
      <c r="J93" s="267" t="s">
        <v>164</v>
      </c>
      <c r="K93" s="267" t="s">
        <v>164</v>
      </c>
      <c r="L93" s="267" t="s">
        <v>164</v>
      </c>
      <c r="M93" s="267" t="s">
        <v>164</v>
      </c>
      <c r="N93" s="267" t="s">
        <v>164</v>
      </c>
      <c r="O93" s="267" t="s">
        <v>164</v>
      </c>
      <c r="P93" s="267"/>
      <c r="Q93" s="267"/>
      <c r="R93" s="267" t="s">
        <v>215</v>
      </c>
      <c r="S93" s="268"/>
      <c r="T93" s="292" t="s">
        <v>224</v>
      </c>
      <c r="U93" s="447" t="s">
        <v>225</v>
      </c>
      <c r="V93" s="292" t="s">
        <v>224</v>
      </c>
      <c r="W93" s="424">
        <v>1231.483397</v>
      </c>
      <c r="X93" s="425"/>
      <c r="Y93" s="425">
        <v>0</v>
      </c>
      <c r="Z93" s="425"/>
      <c r="AA93" s="425">
        <v>0</v>
      </c>
      <c r="AB93" s="426"/>
      <c r="AC93" s="427"/>
      <c r="AD93" s="425">
        <v>1231.483397</v>
      </c>
      <c r="AE93" s="425">
        <v>0</v>
      </c>
      <c r="AF93" s="425">
        <v>1231.483397</v>
      </c>
      <c r="AG93" s="424">
        <v>1005.08838</v>
      </c>
      <c r="AH93" s="271">
        <v>0.81616072327770084</v>
      </c>
      <c r="AI93" s="272"/>
      <c r="AJ93" s="273">
        <v>1190.3349089999999</v>
      </c>
      <c r="AK93" s="273">
        <v>-185.2465289999999</v>
      </c>
      <c r="AL93" s="180" t="e" vm="1">
        <v>#VALUE!</v>
      </c>
      <c r="AM93" s="424">
        <v>348.97838400000001</v>
      </c>
      <c r="AN93" s="274">
        <v>0.28338050261184317</v>
      </c>
      <c r="AO93" s="275"/>
      <c r="AP93" s="273">
        <v>1146.449451</v>
      </c>
      <c r="AQ93" s="276">
        <v>-797.47106699999995</v>
      </c>
      <c r="AR93" s="180" t="e">
        <v>#N/A</v>
      </c>
      <c r="AS93" s="425">
        <v>226.39501699999994</v>
      </c>
      <c r="AT93" s="427">
        <v>656.10999600000002</v>
      </c>
      <c r="AU93" s="428">
        <v>882.50501299999996</v>
      </c>
      <c r="AV93" s="425">
        <v>226.39501699999994</v>
      </c>
      <c r="AW93" s="201" t="e">
        <v>#N/A</v>
      </c>
      <c r="AX93" s="277" t="e">
        <v>#N/A</v>
      </c>
      <c r="AY93" s="145"/>
      <c r="AZ93" s="278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Z93" s="412">
        <v>348.97838400000001</v>
      </c>
      <c r="CA93" s="188">
        <v>0.28338050261184317</v>
      </c>
    </row>
    <row r="94" spans="1:79" ht="44.25" customHeight="1">
      <c r="A94" s="267"/>
      <c r="B94" s="267" t="s">
        <v>183</v>
      </c>
      <c r="C94" s="251" t="s">
        <v>184</v>
      </c>
      <c r="D94" s="285" t="s">
        <v>226</v>
      </c>
      <c r="E94" s="267" t="s">
        <v>176</v>
      </c>
      <c r="F94" s="267" t="s">
        <v>164</v>
      </c>
      <c r="G94" s="267" t="s">
        <v>164</v>
      </c>
      <c r="H94" s="267" t="s">
        <v>164</v>
      </c>
      <c r="I94" s="267" t="s">
        <v>164</v>
      </c>
      <c r="J94" s="267" t="s">
        <v>164</v>
      </c>
      <c r="K94" s="267" t="s">
        <v>164</v>
      </c>
      <c r="L94" s="267" t="s">
        <v>164</v>
      </c>
      <c r="M94" s="267" t="s">
        <v>164</v>
      </c>
      <c r="N94" s="267" t="s">
        <v>164</v>
      </c>
      <c r="O94" s="267" t="s">
        <v>164</v>
      </c>
      <c r="P94" s="267"/>
      <c r="Q94" s="267"/>
      <c r="R94" s="267" t="s">
        <v>215</v>
      </c>
      <c r="S94" s="268"/>
      <c r="T94" s="293" t="s">
        <v>227</v>
      </c>
      <c r="U94" s="447" t="s">
        <v>228</v>
      </c>
      <c r="V94" s="293" t="s">
        <v>227</v>
      </c>
      <c r="W94" s="424">
        <v>678.57563500000003</v>
      </c>
      <c r="X94" s="425"/>
      <c r="Y94" s="425">
        <v>0</v>
      </c>
      <c r="Z94" s="425"/>
      <c r="AA94" s="425">
        <v>0</v>
      </c>
      <c r="AB94" s="426"/>
      <c r="AC94" s="427">
        <v>0</v>
      </c>
      <c r="AD94" s="425">
        <v>678.57563500000003</v>
      </c>
      <c r="AE94" s="425">
        <v>0</v>
      </c>
      <c r="AF94" s="425">
        <v>678.57563500000003</v>
      </c>
      <c r="AG94" s="424">
        <v>429.76010400000001</v>
      </c>
      <c r="AH94" s="271">
        <v>0.63332675361973467</v>
      </c>
      <c r="AI94" s="272"/>
      <c r="AJ94" s="273">
        <v>526.80794088000005</v>
      </c>
      <c r="AK94" s="273">
        <v>-97.047836880000034</v>
      </c>
      <c r="AL94" s="180" t="e" vm="1">
        <v>#VALUE!</v>
      </c>
      <c r="AM94" s="424">
        <v>103.275588</v>
      </c>
      <c r="AN94" s="274">
        <v>0.15219465992173442</v>
      </c>
      <c r="AO94" s="275"/>
      <c r="AP94" s="273">
        <v>484.07590987999998</v>
      </c>
      <c r="AQ94" s="276">
        <v>-380.80032187999996</v>
      </c>
      <c r="AR94" s="180" t="e">
        <v>#N/A</v>
      </c>
      <c r="AS94" s="425">
        <v>248.81553100000002</v>
      </c>
      <c r="AT94" s="428">
        <v>326.48451599999999</v>
      </c>
      <c r="AU94" s="428">
        <v>575.30004700000006</v>
      </c>
      <c r="AV94" s="429">
        <v>248.81553100000002</v>
      </c>
      <c r="AW94" s="201" t="e">
        <v>#N/A</v>
      </c>
      <c r="AX94" s="277" t="e">
        <v>#N/A</v>
      </c>
      <c r="AY94" s="145"/>
      <c r="AZ94" s="287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Z94" s="412">
        <v>103.275588</v>
      </c>
      <c r="CA94" s="188">
        <v>0.15219465992173442</v>
      </c>
    </row>
    <row r="95" spans="1:79" ht="34.5" customHeight="1">
      <c r="A95" s="192"/>
      <c r="B95" s="192"/>
      <c r="C95" s="192"/>
      <c r="D95" s="285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260"/>
      <c r="T95" s="165" t="s">
        <v>229</v>
      </c>
      <c r="U95" s="484"/>
      <c r="V95" s="165" t="s">
        <v>229</v>
      </c>
      <c r="W95" s="413">
        <v>1910.0590320000001</v>
      </c>
      <c r="X95" s="413">
        <v>0</v>
      </c>
      <c r="Y95" s="413">
        <v>0</v>
      </c>
      <c r="Z95" s="413"/>
      <c r="AA95" s="413">
        <v>0</v>
      </c>
      <c r="AB95" s="413">
        <v>0</v>
      </c>
      <c r="AC95" s="413">
        <v>0</v>
      </c>
      <c r="AD95" s="413">
        <v>1910.0590320000001</v>
      </c>
      <c r="AE95" s="413">
        <v>0</v>
      </c>
      <c r="AF95" s="413">
        <v>1910.0590320000001</v>
      </c>
      <c r="AG95" s="413">
        <v>1434.8484840000001</v>
      </c>
      <c r="AH95" s="177">
        <v>0.75120635538556491</v>
      </c>
      <c r="AI95" s="288"/>
      <c r="AJ95" s="196">
        <v>1717.1428498800001</v>
      </c>
      <c r="AK95" s="196">
        <v>-282.29436587999993</v>
      </c>
      <c r="AL95" s="180" t="e" vm="1">
        <v>#VALUE!</v>
      </c>
      <c r="AM95" s="413">
        <v>452.25397199999998</v>
      </c>
      <c r="AN95" s="194">
        <v>0.23677486633826716</v>
      </c>
      <c r="AO95" s="289"/>
      <c r="AP95" s="196">
        <v>1630.5253608799999</v>
      </c>
      <c r="AQ95" s="196">
        <v>-1178.2713888799999</v>
      </c>
      <c r="AR95" s="180" t="e">
        <v>#N/A</v>
      </c>
      <c r="AS95" s="413">
        <v>475.21054799999996</v>
      </c>
      <c r="AT95" s="413">
        <v>982.59451200000001</v>
      </c>
      <c r="AU95" s="415">
        <v>1457.8050600000001</v>
      </c>
      <c r="AV95" s="413">
        <v>475.21054800000002</v>
      </c>
      <c r="AW95" s="281" t="e">
        <v>#N/A</v>
      </c>
      <c r="AX95" s="277" t="e">
        <v>#N/A</v>
      </c>
      <c r="AY95" s="145"/>
      <c r="AZ95" s="290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M95" s="291"/>
      <c r="BN95" s="291"/>
      <c r="BO95" s="291"/>
      <c r="BP95" s="291"/>
      <c r="BQ95" s="291"/>
      <c r="BR95" s="291"/>
      <c r="BS95" s="291"/>
      <c r="BT95" s="291"/>
      <c r="BU95" s="291"/>
      <c r="BV95" s="291"/>
      <c r="BW95" s="291"/>
      <c r="BX95" s="291"/>
      <c r="BZ95" s="413">
        <v>452.25397199999998</v>
      </c>
      <c r="CA95" s="194">
        <v>0.23677486633826716</v>
      </c>
    </row>
    <row r="96" spans="1:79" ht="34.5" customHeight="1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260"/>
      <c r="T96" s="284" t="s">
        <v>125</v>
      </c>
      <c r="U96" s="483"/>
      <c r="V96" s="284" t="s">
        <v>125</v>
      </c>
      <c r="W96" s="165" t="s">
        <v>126</v>
      </c>
      <c r="X96" s="165" t="s">
        <v>127</v>
      </c>
      <c r="Y96" s="165" t="s">
        <v>128</v>
      </c>
      <c r="Z96" s="165" t="s">
        <v>129</v>
      </c>
      <c r="AA96" s="165" t="s">
        <v>130</v>
      </c>
      <c r="AB96" s="165" t="s">
        <v>131</v>
      </c>
      <c r="AC96" s="164" t="s">
        <v>132</v>
      </c>
      <c r="AD96" s="164" t="s">
        <v>133</v>
      </c>
      <c r="AE96" s="164" t="s">
        <v>134</v>
      </c>
      <c r="AF96" s="164" t="s">
        <v>135</v>
      </c>
      <c r="AG96" s="166" t="s">
        <v>0</v>
      </c>
      <c r="AH96" s="167" t="s">
        <v>136</v>
      </c>
      <c r="AI96" s="168" t="s">
        <v>137</v>
      </c>
      <c r="AJ96" s="168" t="s">
        <v>138</v>
      </c>
      <c r="AK96" s="168" t="s">
        <v>139</v>
      </c>
      <c r="AL96" s="169" t="s">
        <v>140</v>
      </c>
      <c r="AM96" s="166" t="s">
        <v>141</v>
      </c>
      <c r="AN96" s="167" t="s">
        <v>142</v>
      </c>
      <c r="AO96" s="168"/>
      <c r="AP96" s="265" t="s">
        <v>144</v>
      </c>
      <c r="AQ96" s="265" t="s">
        <v>145</v>
      </c>
      <c r="AR96" s="294" t="s">
        <v>146</v>
      </c>
      <c r="AS96" s="407" t="s">
        <v>147</v>
      </c>
      <c r="AT96" s="433" t="s">
        <v>148</v>
      </c>
      <c r="AU96" s="433" t="s">
        <v>149</v>
      </c>
      <c r="AV96" s="407" t="s">
        <v>150</v>
      </c>
      <c r="AW96" s="265" t="s">
        <v>151</v>
      </c>
      <c r="AX96" s="266" t="s">
        <v>152</v>
      </c>
      <c r="AY96" s="145"/>
      <c r="AZ96" s="172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Z96" s="166" t="s">
        <v>478</v>
      </c>
      <c r="CA96" s="167" t="s">
        <v>479</v>
      </c>
    </row>
    <row r="97" spans="1:79" ht="47.25" customHeight="1">
      <c r="A97" s="267"/>
      <c r="B97" s="192" t="s">
        <v>183</v>
      </c>
      <c r="C97" s="251" t="s">
        <v>184</v>
      </c>
      <c r="D97" s="285" t="s">
        <v>230</v>
      </c>
      <c r="E97" s="192" t="s">
        <v>176</v>
      </c>
      <c r="F97" s="192" t="s">
        <v>164</v>
      </c>
      <c r="G97" s="192" t="s">
        <v>164</v>
      </c>
      <c r="H97" s="192" t="s">
        <v>164</v>
      </c>
      <c r="I97" s="192" t="s">
        <v>164</v>
      </c>
      <c r="J97" s="192" t="s">
        <v>164</v>
      </c>
      <c r="K97" s="192" t="s">
        <v>164</v>
      </c>
      <c r="L97" s="192" t="s">
        <v>164</v>
      </c>
      <c r="M97" s="192" t="s">
        <v>164</v>
      </c>
      <c r="N97" s="192" t="s">
        <v>164</v>
      </c>
      <c r="O97" s="192" t="s">
        <v>164</v>
      </c>
      <c r="P97" s="192"/>
      <c r="Q97" s="192"/>
      <c r="R97" s="192"/>
      <c r="S97" s="260"/>
      <c r="T97" s="293" t="s">
        <v>231</v>
      </c>
      <c r="U97" s="295">
        <v>2020011000102</v>
      </c>
      <c r="V97" s="293" t="s">
        <v>231</v>
      </c>
      <c r="W97" s="425">
        <v>2719.895</v>
      </c>
      <c r="X97" s="425"/>
      <c r="Y97" s="425">
        <v>0</v>
      </c>
      <c r="Z97" s="425"/>
      <c r="AA97" s="425">
        <v>0</v>
      </c>
      <c r="AB97" s="425"/>
      <c r="AC97" s="425">
        <v>0</v>
      </c>
      <c r="AD97" s="425">
        <v>2719.895</v>
      </c>
      <c r="AE97" s="425">
        <v>0</v>
      </c>
      <c r="AF97" s="425">
        <v>2719.895</v>
      </c>
      <c r="AG97" s="425">
        <v>1323.305237</v>
      </c>
      <c r="AH97" s="274">
        <v>0.48652805972289376</v>
      </c>
      <c r="AI97" s="275"/>
      <c r="AJ97" s="273">
        <v>1765.01050553</v>
      </c>
      <c r="AK97" s="276">
        <v>-441.70526853000001</v>
      </c>
      <c r="AL97" s="180" t="e" vm="1">
        <v>#VALUE!</v>
      </c>
      <c r="AM97" s="425">
        <v>483.19763499999999</v>
      </c>
      <c r="AN97" s="274">
        <v>0.17765304726836881</v>
      </c>
      <c r="AO97" s="275"/>
      <c r="AP97" s="273">
        <v>1679.36075353</v>
      </c>
      <c r="AQ97" s="276">
        <v>-1196.16311853</v>
      </c>
      <c r="AR97" s="180" t="e">
        <v>#N/A</v>
      </c>
      <c r="AS97" s="425">
        <v>1396.5897629999999</v>
      </c>
      <c r="AT97" s="428">
        <v>840.10760200000004</v>
      </c>
      <c r="AU97" s="428">
        <v>2236.697365</v>
      </c>
      <c r="AV97" s="429">
        <v>1396.5897629999999</v>
      </c>
      <c r="AW97" s="201" t="e">
        <v>#N/A</v>
      </c>
      <c r="AX97" s="277" t="e">
        <v>#N/A</v>
      </c>
      <c r="AY97" s="145"/>
      <c r="AZ97" s="287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Z97" s="412">
        <v>483.19763499999999</v>
      </c>
      <c r="CA97" s="188">
        <v>0.17765304726836881</v>
      </c>
    </row>
    <row r="98" spans="1:79" ht="47.25" customHeight="1">
      <c r="A98" s="267"/>
      <c r="B98" s="267" t="s">
        <v>183</v>
      </c>
      <c r="C98" s="251" t="s">
        <v>184</v>
      </c>
      <c r="D98" s="285" t="s">
        <v>232</v>
      </c>
      <c r="E98" s="267" t="s">
        <v>176</v>
      </c>
      <c r="F98" s="267" t="s">
        <v>164</v>
      </c>
      <c r="G98" s="267" t="s">
        <v>164</v>
      </c>
      <c r="H98" s="267" t="s">
        <v>164</v>
      </c>
      <c r="I98" s="267" t="s">
        <v>164</v>
      </c>
      <c r="J98" s="267" t="s">
        <v>164</v>
      </c>
      <c r="K98" s="267" t="s">
        <v>164</v>
      </c>
      <c r="L98" s="267" t="s">
        <v>164</v>
      </c>
      <c r="M98" s="267" t="s">
        <v>164</v>
      </c>
      <c r="N98" s="267" t="s">
        <v>164</v>
      </c>
      <c r="O98" s="267" t="s">
        <v>164</v>
      </c>
      <c r="P98" s="267"/>
      <c r="Q98" s="267"/>
      <c r="R98" s="267" t="s">
        <v>215</v>
      </c>
      <c r="S98" s="268"/>
      <c r="T98" s="286" t="s">
        <v>233</v>
      </c>
      <c r="U98" s="295">
        <v>2023011000051</v>
      </c>
      <c r="V98" s="286" t="s">
        <v>233</v>
      </c>
      <c r="W98" s="429">
        <v>1200</v>
      </c>
      <c r="X98" s="425"/>
      <c r="Y98" s="425">
        <v>0</v>
      </c>
      <c r="Z98" s="425"/>
      <c r="AA98" s="425">
        <v>0</v>
      </c>
      <c r="AB98" s="425"/>
      <c r="AC98" s="425">
        <v>0</v>
      </c>
      <c r="AD98" s="425">
        <v>1200</v>
      </c>
      <c r="AE98" s="429">
        <v>0</v>
      </c>
      <c r="AF98" s="429">
        <v>1200</v>
      </c>
      <c r="AG98" s="429">
        <v>486.95093500000002</v>
      </c>
      <c r="AH98" s="274">
        <v>0.40579244583333335</v>
      </c>
      <c r="AI98" s="296"/>
      <c r="AJ98" s="273">
        <v>0</v>
      </c>
      <c r="AK98" s="273">
        <v>486.95093500000002</v>
      </c>
      <c r="AL98" s="180" t="e" vm="1">
        <v>#VALUE!</v>
      </c>
      <c r="AM98" s="429">
        <v>126.620268</v>
      </c>
      <c r="AN98" s="297">
        <v>0.10551689</v>
      </c>
      <c r="AO98" s="296"/>
      <c r="AP98" s="273">
        <v>0</v>
      </c>
      <c r="AQ98" s="276">
        <v>126.620268</v>
      </c>
      <c r="AR98" s="180" t="e">
        <v>#N/A</v>
      </c>
      <c r="AS98" s="429">
        <v>713.04906499999993</v>
      </c>
      <c r="AT98" s="428">
        <v>360.33066700000001</v>
      </c>
      <c r="AU98" s="434">
        <v>1073.3797320000001</v>
      </c>
      <c r="AV98" s="429">
        <v>713.04906499999993</v>
      </c>
      <c r="AW98" s="201" t="e">
        <v>#N/A</v>
      </c>
      <c r="AX98" s="277" t="e">
        <v>#N/A</v>
      </c>
      <c r="AY98" s="145"/>
      <c r="AZ98" s="287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Z98" s="412">
        <v>126.620268</v>
      </c>
      <c r="CA98" s="188">
        <v>0.10551689</v>
      </c>
    </row>
    <row r="99" spans="1:79" ht="34.5" customHeight="1">
      <c r="A99" s="192"/>
      <c r="B99" s="192"/>
      <c r="C99" s="192"/>
      <c r="D99" s="285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260"/>
      <c r="T99" s="165" t="s">
        <v>234</v>
      </c>
      <c r="U99" s="484"/>
      <c r="V99" s="165" t="s">
        <v>234</v>
      </c>
      <c r="W99" s="413">
        <v>3919.895</v>
      </c>
      <c r="X99" s="413">
        <v>0</v>
      </c>
      <c r="Y99" s="413">
        <v>0</v>
      </c>
      <c r="Z99" s="413">
        <v>0</v>
      </c>
      <c r="AA99" s="413">
        <v>0</v>
      </c>
      <c r="AB99" s="413">
        <v>0</v>
      </c>
      <c r="AC99" s="413">
        <v>0</v>
      </c>
      <c r="AD99" s="413">
        <v>3919.895</v>
      </c>
      <c r="AE99" s="413">
        <v>0</v>
      </c>
      <c r="AF99" s="413">
        <v>3919.895</v>
      </c>
      <c r="AG99" s="413">
        <v>1810.2561720000001</v>
      </c>
      <c r="AH99" s="177">
        <v>0.4618124138529221</v>
      </c>
      <c r="AI99" s="298"/>
      <c r="AJ99" s="299">
        <v>1765.01050553</v>
      </c>
      <c r="AK99" s="196">
        <v>-441.70526853000001</v>
      </c>
      <c r="AL99" s="180" t="e" vm="1">
        <v>#VALUE!</v>
      </c>
      <c r="AM99" s="413">
        <v>609.817903</v>
      </c>
      <c r="AN99" s="194">
        <v>0.15556995863409606</v>
      </c>
      <c r="AO99" s="300"/>
      <c r="AP99" s="299">
        <v>1679.36075353</v>
      </c>
      <c r="AQ99" s="196">
        <v>-1196.16311853</v>
      </c>
      <c r="AR99" s="180" t="e">
        <v>#N/A</v>
      </c>
      <c r="AS99" s="413">
        <v>2109.6388280000001</v>
      </c>
      <c r="AT99" s="413">
        <v>840.10760200000004</v>
      </c>
      <c r="AU99" s="415">
        <v>3310.0770970000003</v>
      </c>
      <c r="AV99" s="413">
        <v>2109.6388280000001</v>
      </c>
      <c r="AW99" s="281" t="e">
        <v>#N/A</v>
      </c>
      <c r="AX99" s="277" t="e">
        <v>#N/A</v>
      </c>
      <c r="AY99" s="145"/>
      <c r="AZ99" s="290"/>
      <c r="BA99" s="291"/>
      <c r="BB99" s="291"/>
      <c r="BC99" s="291"/>
      <c r="BD99" s="291"/>
      <c r="BE99" s="291"/>
      <c r="BF99" s="291"/>
      <c r="BG99" s="291"/>
      <c r="BH99" s="291"/>
      <c r="BI99" s="291"/>
      <c r="BJ99" s="291"/>
      <c r="BK99" s="291"/>
      <c r="BM99" s="291"/>
      <c r="BN99" s="291"/>
      <c r="BO99" s="291"/>
      <c r="BP99" s="291"/>
      <c r="BQ99" s="291"/>
      <c r="BR99" s="291"/>
      <c r="BS99" s="291"/>
      <c r="BT99" s="291"/>
      <c r="BU99" s="291"/>
      <c r="BV99" s="291"/>
      <c r="BW99" s="291"/>
      <c r="BX99" s="291"/>
      <c r="BZ99" s="413">
        <v>609.817903</v>
      </c>
      <c r="CA99" s="194">
        <v>0.15556995863409606</v>
      </c>
    </row>
    <row r="100" spans="1:79" ht="34.5" customHeight="1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260"/>
      <c r="T100" s="284" t="s">
        <v>125</v>
      </c>
      <c r="U100" s="483"/>
      <c r="V100" s="284" t="s">
        <v>125</v>
      </c>
      <c r="W100" s="165" t="s">
        <v>126</v>
      </c>
      <c r="X100" s="165" t="s">
        <v>127</v>
      </c>
      <c r="Y100" s="165" t="s">
        <v>128</v>
      </c>
      <c r="Z100" s="165" t="s">
        <v>129</v>
      </c>
      <c r="AA100" s="165" t="s">
        <v>130</v>
      </c>
      <c r="AB100" s="165" t="s">
        <v>131</v>
      </c>
      <c r="AC100" s="164" t="s">
        <v>132</v>
      </c>
      <c r="AD100" s="164" t="s">
        <v>133</v>
      </c>
      <c r="AE100" s="164" t="s">
        <v>134</v>
      </c>
      <c r="AF100" s="164" t="s">
        <v>135</v>
      </c>
      <c r="AG100" s="166" t="s">
        <v>0</v>
      </c>
      <c r="AH100" s="167" t="s">
        <v>136</v>
      </c>
      <c r="AI100" s="168" t="s">
        <v>137</v>
      </c>
      <c r="AJ100" s="168" t="s">
        <v>138</v>
      </c>
      <c r="AK100" s="168" t="s">
        <v>139</v>
      </c>
      <c r="AL100" s="169" t="s">
        <v>140</v>
      </c>
      <c r="AM100" s="166" t="s">
        <v>141</v>
      </c>
      <c r="AN100" s="167" t="s">
        <v>142</v>
      </c>
      <c r="AO100" s="261"/>
      <c r="AP100" s="301" t="s">
        <v>144</v>
      </c>
      <c r="AQ100" s="265" t="s">
        <v>145</v>
      </c>
      <c r="AR100" s="302" t="s">
        <v>146</v>
      </c>
      <c r="AS100" s="433" t="s">
        <v>147</v>
      </c>
      <c r="AT100" s="433" t="s">
        <v>148</v>
      </c>
      <c r="AU100" s="433" t="s">
        <v>149</v>
      </c>
      <c r="AV100" s="407" t="s">
        <v>150</v>
      </c>
      <c r="AW100" s="265" t="s">
        <v>151</v>
      </c>
      <c r="AX100" s="266" t="s">
        <v>152</v>
      </c>
      <c r="AY100" s="145"/>
      <c r="AZ100" s="172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Z100" s="166" t="s">
        <v>478</v>
      </c>
      <c r="CA100" s="167" t="s">
        <v>479</v>
      </c>
    </row>
    <row r="101" spans="1:79" ht="48.75" customHeight="1">
      <c r="A101" s="192"/>
      <c r="B101" s="192" t="s">
        <v>183</v>
      </c>
      <c r="C101" s="251" t="s">
        <v>184</v>
      </c>
      <c r="D101" s="285" t="s">
        <v>235</v>
      </c>
      <c r="E101" s="192" t="s">
        <v>176</v>
      </c>
      <c r="F101" s="192" t="s">
        <v>164</v>
      </c>
      <c r="G101" s="192" t="s">
        <v>164</v>
      </c>
      <c r="H101" s="192" t="s">
        <v>164</v>
      </c>
      <c r="I101" s="192" t="s">
        <v>164</v>
      </c>
      <c r="J101" s="192" t="s">
        <v>164</v>
      </c>
      <c r="K101" s="192" t="s">
        <v>164</v>
      </c>
      <c r="L101" s="192" t="s">
        <v>164</v>
      </c>
      <c r="M101" s="192" t="s">
        <v>164</v>
      </c>
      <c r="N101" s="192" t="s">
        <v>164</v>
      </c>
      <c r="O101" s="192" t="s">
        <v>164</v>
      </c>
      <c r="P101" s="192"/>
      <c r="Q101" s="192"/>
      <c r="R101" s="192" t="s">
        <v>236</v>
      </c>
      <c r="S101" s="260"/>
      <c r="T101" s="303" t="s">
        <v>237</v>
      </c>
      <c r="U101" s="295">
        <v>2021011000088</v>
      </c>
      <c r="V101" s="303" t="s">
        <v>237</v>
      </c>
      <c r="W101" s="425">
        <v>5947.5959999999995</v>
      </c>
      <c r="X101" s="425"/>
      <c r="Y101" s="425">
        <v>0</v>
      </c>
      <c r="Z101" s="425"/>
      <c r="AA101" s="425">
        <v>0</v>
      </c>
      <c r="AB101" s="425"/>
      <c r="AC101" s="425">
        <v>0</v>
      </c>
      <c r="AD101" s="425">
        <v>5947.5959999999995</v>
      </c>
      <c r="AE101" s="425">
        <v>0</v>
      </c>
      <c r="AF101" s="425">
        <v>5947.5959999999995</v>
      </c>
      <c r="AG101" s="425">
        <v>3760.0963569999999</v>
      </c>
      <c r="AH101" s="274">
        <v>0.63220439939094719</v>
      </c>
      <c r="AI101" s="275"/>
      <c r="AJ101" s="273">
        <v>5791.1077219999997</v>
      </c>
      <c r="AK101" s="276">
        <v>-2031.0113649999998</v>
      </c>
      <c r="AL101" s="180" t="e" vm="1">
        <v>#VALUE!</v>
      </c>
      <c r="AM101" s="425">
        <v>1116.2015280000001</v>
      </c>
      <c r="AN101" s="274">
        <v>0.18767272155001788</v>
      </c>
      <c r="AO101" s="275"/>
      <c r="AP101" s="273">
        <v>4572.9754270000003</v>
      </c>
      <c r="AQ101" s="276">
        <v>-3456.7738990000003</v>
      </c>
      <c r="AR101" s="180" t="e">
        <v>#N/A</v>
      </c>
      <c r="AS101" s="435">
        <v>2187.4996429999997</v>
      </c>
      <c r="AT101" s="427">
        <v>2643.8948289999998</v>
      </c>
      <c r="AU101" s="427">
        <v>4831.394472</v>
      </c>
      <c r="AV101" s="425">
        <v>2187.4996429999997</v>
      </c>
      <c r="AW101" s="201" t="e">
        <v>#N/A</v>
      </c>
      <c r="AX101" s="277" t="e">
        <v>#N/A</v>
      </c>
      <c r="AY101" s="145"/>
      <c r="AZ101" s="287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Z101" s="412">
        <v>1115.3003140000001</v>
      </c>
      <c r="CA101" s="188">
        <v>0.1875211957907027</v>
      </c>
    </row>
    <row r="102" spans="1:79" ht="48.75" customHeight="1">
      <c r="A102" s="192"/>
      <c r="B102" s="192" t="s">
        <v>183</v>
      </c>
      <c r="C102" s="251" t="s">
        <v>184</v>
      </c>
      <c r="D102" s="285" t="s">
        <v>238</v>
      </c>
      <c r="E102" s="192" t="s">
        <v>176</v>
      </c>
      <c r="F102" s="192" t="s">
        <v>164</v>
      </c>
      <c r="G102" s="192" t="s">
        <v>164</v>
      </c>
      <c r="H102" s="192" t="s">
        <v>164</v>
      </c>
      <c r="I102" s="192" t="s">
        <v>164</v>
      </c>
      <c r="J102" s="192" t="s">
        <v>164</v>
      </c>
      <c r="K102" s="192" t="s">
        <v>164</v>
      </c>
      <c r="L102" s="192" t="s">
        <v>164</v>
      </c>
      <c r="M102" s="192" t="s">
        <v>164</v>
      </c>
      <c r="N102" s="192" t="s">
        <v>164</v>
      </c>
      <c r="O102" s="192" t="s">
        <v>164</v>
      </c>
      <c r="P102" s="192"/>
      <c r="Q102" s="192"/>
      <c r="R102" s="192" t="s">
        <v>236</v>
      </c>
      <c r="S102" s="260"/>
      <c r="T102" s="303" t="s">
        <v>239</v>
      </c>
      <c r="U102" s="295" t="s">
        <v>240</v>
      </c>
      <c r="V102" s="303" t="s">
        <v>239</v>
      </c>
      <c r="W102" s="425">
        <v>4440.3980929999998</v>
      </c>
      <c r="X102" s="425"/>
      <c r="Y102" s="425">
        <v>0</v>
      </c>
      <c r="Z102" s="425"/>
      <c r="AA102" s="425">
        <v>0</v>
      </c>
      <c r="AB102" s="425"/>
      <c r="AC102" s="425">
        <v>0</v>
      </c>
      <c r="AD102" s="425">
        <v>4440.3980929999998</v>
      </c>
      <c r="AE102" s="425">
        <v>0</v>
      </c>
      <c r="AF102" s="425">
        <v>4440.3980929999998</v>
      </c>
      <c r="AG102" s="425">
        <v>723.00650800000005</v>
      </c>
      <c r="AH102" s="274">
        <v>0.16282470464523732</v>
      </c>
      <c r="AI102" s="275"/>
      <c r="AJ102" s="273">
        <v>4131.2153269999999</v>
      </c>
      <c r="AK102" s="276">
        <v>-3408.2088189999999</v>
      </c>
      <c r="AL102" s="180" t="e" vm="1">
        <v>#VALUE!</v>
      </c>
      <c r="AM102" s="425">
        <v>326.94812200000001</v>
      </c>
      <c r="AN102" s="274">
        <v>7.3630362672980287E-2</v>
      </c>
      <c r="AO102" s="275"/>
      <c r="AP102" s="273">
        <v>4113.7418509999998</v>
      </c>
      <c r="AQ102" s="276">
        <v>-3786.793729</v>
      </c>
      <c r="AR102" s="180" t="e">
        <v>#N/A</v>
      </c>
      <c r="AS102" s="435">
        <v>3717.3915849999998</v>
      </c>
      <c r="AT102" s="427">
        <v>396.05838600000004</v>
      </c>
      <c r="AU102" s="427">
        <v>4113.449971</v>
      </c>
      <c r="AV102" s="425">
        <v>3717.3915849999998</v>
      </c>
      <c r="AW102" s="201" t="e">
        <v>#N/A</v>
      </c>
      <c r="AX102" s="277" t="e">
        <v>#N/A</v>
      </c>
      <c r="AY102" s="145"/>
      <c r="AZ102" s="287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Z102" s="412">
        <v>326.94812200000001</v>
      </c>
      <c r="CA102" s="188">
        <v>7.3630362672980287E-2</v>
      </c>
    </row>
    <row r="103" spans="1:79" ht="48.75" customHeight="1">
      <c r="A103" s="192"/>
      <c r="B103" s="192" t="s">
        <v>183</v>
      </c>
      <c r="C103" s="251" t="s">
        <v>184</v>
      </c>
      <c r="D103" s="285" t="s">
        <v>241</v>
      </c>
      <c r="E103" s="192" t="s">
        <v>176</v>
      </c>
      <c r="F103" s="192" t="s">
        <v>164</v>
      </c>
      <c r="G103" s="192" t="s">
        <v>164</v>
      </c>
      <c r="H103" s="192" t="s">
        <v>164</v>
      </c>
      <c r="I103" s="192" t="s">
        <v>164</v>
      </c>
      <c r="J103" s="192" t="s">
        <v>164</v>
      </c>
      <c r="K103" s="192" t="s">
        <v>164</v>
      </c>
      <c r="L103" s="192" t="s">
        <v>164</v>
      </c>
      <c r="M103" s="192" t="s">
        <v>164</v>
      </c>
      <c r="N103" s="192" t="s">
        <v>164</v>
      </c>
      <c r="O103" s="192" t="s">
        <v>164</v>
      </c>
      <c r="P103" s="192"/>
      <c r="Q103" s="192"/>
      <c r="R103" s="192" t="s">
        <v>236</v>
      </c>
      <c r="S103" s="260"/>
      <c r="T103" s="303" t="s">
        <v>242</v>
      </c>
      <c r="U103" s="295" t="s">
        <v>243</v>
      </c>
      <c r="V103" s="303" t="s">
        <v>242</v>
      </c>
      <c r="W103" s="425">
        <v>3000</v>
      </c>
      <c r="X103" s="425"/>
      <c r="Y103" s="425">
        <v>0</v>
      </c>
      <c r="Z103" s="425"/>
      <c r="AA103" s="425">
        <v>0</v>
      </c>
      <c r="AB103" s="425"/>
      <c r="AC103" s="425">
        <v>0</v>
      </c>
      <c r="AD103" s="425">
        <v>3000</v>
      </c>
      <c r="AE103" s="425">
        <v>0</v>
      </c>
      <c r="AF103" s="425">
        <v>3000</v>
      </c>
      <c r="AG103" s="425">
        <v>1936.5773449999999</v>
      </c>
      <c r="AH103" s="274">
        <v>0.64552578166666663</v>
      </c>
      <c r="AI103" s="275"/>
      <c r="AJ103" s="273">
        <v>2464.439347</v>
      </c>
      <c r="AK103" s="276">
        <v>-527.86200200000007</v>
      </c>
      <c r="AL103" s="180" t="e" vm="1">
        <v>#VALUE!</v>
      </c>
      <c r="AM103" s="425">
        <v>383.07928399999997</v>
      </c>
      <c r="AN103" s="274">
        <v>0.12769309466666665</v>
      </c>
      <c r="AO103" s="275"/>
      <c r="AP103" s="273">
        <v>1735.6531030000001</v>
      </c>
      <c r="AQ103" s="276">
        <v>-1352.5738190000002</v>
      </c>
      <c r="AR103" s="180" t="e">
        <v>#N/A</v>
      </c>
      <c r="AS103" s="435">
        <v>1063.4226550000001</v>
      </c>
      <c r="AT103" s="427">
        <v>1553.498061</v>
      </c>
      <c r="AU103" s="427">
        <v>2616.9207160000001</v>
      </c>
      <c r="AV103" s="425">
        <v>1063.4226550000001</v>
      </c>
      <c r="AW103" s="201" t="e">
        <v>#N/A</v>
      </c>
      <c r="AX103" s="277" t="e">
        <v>#N/A</v>
      </c>
      <c r="AY103" s="145"/>
      <c r="AZ103" s="287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Z103" s="412">
        <v>383.07928399999997</v>
      </c>
      <c r="CA103" s="188">
        <v>0.12769309466666665</v>
      </c>
    </row>
    <row r="104" spans="1:79" ht="48.75" customHeight="1">
      <c r="A104" s="192"/>
      <c r="B104" s="192" t="s">
        <v>183</v>
      </c>
      <c r="C104" s="251" t="s">
        <v>184</v>
      </c>
      <c r="D104" s="285" t="s">
        <v>244</v>
      </c>
      <c r="E104" s="192" t="s">
        <v>176</v>
      </c>
      <c r="F104" s="192" t="s">
        <v>164</v>
      </c>
      <c r="G104" s="192" t="s">
        <v>164</v>
      </c>
      <c r="H104" s="192" t="s">
        <v>164</v>
      </c>
      <c r="I104" s="192" t="s">
        <v>164</v>
      </c>
      <c r="J104" s="192" t="s">
        <v>164</v>
      </c>
      <c r="K104" s="192" t="s">
        <v>164</v>
      </c>
      <c r="L104" s="192" t="s">
        <v>164</v>
      </c>
      <c r="M104" s="192" t="s">
        <v>164</v>
      </c>
      <c r="N104" s="192" t="s">
        <v>164</v>
      </c>
      <c r="O104" s="192" t="s">
        <v>164</v>
      </c>
      <c r="P104" s="192"/>
      <c r="Q104" s="192"/>
      <c r="R104" s="192" t="s">
        <v>236</v>
      </c>
      <c r="S104" s="260"/>
      <c r="T104" s="304" t="s">
        <v>245</v>
      </c>
      <c r="U104" s="295">
        <v>2023011000071</v>
      </c>
      <c r="V104" s="304" t="s">
        <v>245</v>
      </c>
      <c r="W104" s="435">
        <v>1789.373658</v>
      </c>
      <c r="X104" s="425"/>
      <c r="Y104" s="425">
        <v>0</v>
      </c>
      <c r="Z104" s="425"/>
      <c r="AA104" s="425">
        <v>0</v>
      </c>
      <c r="AB104" s="425"/>
      <c r="AC104" s="425">
        <v>0</v>
      </c>
      <c r="AD104" s="425">
        <v>1789.373658</v>
      </c>
      <c r="AE104" s="435">
        <v>0</v>
      </c>
      <c r="AF104" s="425">
        <v>1789.373658</v>
      </c>
      <c r="AG104" s="435">
        <v>682.15783899999997</v>
      </c>
      <c r="AH104" s="305">
        <v>0.38122716066048179</v>
      </c>
      <c r="AI104" s="306"/>
      <c r="AJ104" s="273">
        <v>0</v>
      </c>
      <c r="AK104" s="276">
        <v>682.15783899999997</v>
      </c>
      <c r="AL104" s="180" t="e" vm="1">
        <v>#VALUE!</v>
      </c>
      <c r="AM104" s="435">
        <v>208.71481499999999</v>
      </c>
      <c r="AN104" s="305">
        <v>0.1166412694558623</v>
      </c>
      <c r="AO104" s="306"/>
      <c r="AP104" s="273">
        <v>0</v>
      </c>
      <c r="AQ104" s="276">
        <v>208.71481499999999</v>
      </c>
      <c r="AR104" s="180" t="e">
        <v>#N/A</v>
      </c>
      <c r="AS104" s="435">
        <v>1107.215819</v>
      </c>
      <c r="AT104" s="436">
        <v>473.44302399999998</v>
      </c>
      <c r="AU104" s="436">
        <v>1580.6588429999999</v>
      </c>
      <c r="AV104" s="435">
        <v>1107.215819</v>
      </c>
      <c r="AW104" s="201" t="e">
        <v>#N/A</v>
      </c>
      <c r="AX104" s="277" t="e">
        <v>#N/A</v>
      </c>
      <c r="AY104" s="145"/>
      <c r="AZ104" s="287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Z104" s="412">
        <v>208.71481499999999</v>
      </c>
      <c r="CA104" s="188">
        <v>0.1166412694558623</v>
      </c>
    </row>
    <row r="105" spans="1:79" ht="34.5" customHeight="1">
      <c r="A105" s="192"/>
      <c r="B105" s="192"/>
      <c r="C105" s="192"/>
      <c r="D105" s="285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260"/>
      <c r="T105" s="165" t="s">
        <v>246</v>
      </c>
      <c r="U105" s="484"/>
      <c r="V105" s="165" t="s">
        <v>246</v>
      </c>
      <c r="W105" s="413">
        <v>15177.367751</v>
      </c>
      <c r="X105" s="413">
        <v>0</v>
      </c>
      <c r="Y105" s="413">
        <v>0</v>
      </c>
      <c r="Z105" s="413">
        <v>0</v>
      </c>
      <c r="AA105" s="413">
        <v>0</v>
      </c>
      <c r="AB105" s="413">
        <v>0</v>
      </c>
      <c r="AC105" s="413">
        <v>0</v>
      </c>
      <c r="AD105" s="413">
        <v>15177.367751</v>
      </c>
      <c r="AE105" s="413">
        <v>0</v>
      </c>
      <c r="AF105" s="413">
        <v>15177.367751</v>
      </c>
      <c r="AG105" s="413">
        <v>7101.838049</v>
      </c>
      <c r="AH105" s="177">
        <v>0.46792290768154293</v>
      </c>
      <c r="AI105" s="298"/>
      <c r="AJ105" s="299">
        <v>0</v>
      </c>
      <c r="AK105" s="196">
        <v>682.15783899999997</v>
      </c>
      <c r="AL105" s="180" t="e" vm="1">
        <v>#VALUE!</v>
      </c>
      <c r="AM105" s="413">
        <v>2034.943749</v>
      </c>
      <c r="AN105" s="194">
        <v>0.13407751478288601</v>
      </c>
      <c r="AO105" s="300"/>
      <c r="AP105" s="299">
        <v>0</v>
      </c>
      <c r="AQ105" s="196">
        <v>208.71481499999999</v>
      </c>
      <c r="AR105" s="180" t="e">
        <v>#N/A</v>
      </c>
      <c r="AS105" s="413">
        <v>8075.5297019999998</v>
      </c>
      <c r="AT105" s="413">
        <v>5066.8942999999999</v>
      </c>
      <c r="AU105" s="413">
        <v>13142.424002</v>
      </c>
      <c r="AV105" s="413">
        <v>8075.5297019999998</v>
      </c>
      <c r="AW105" s="413" t="e">
        <v>#N/A</v>
      </c>
      <c r="AX105" s="277" t="e">
        <v>#N/A</v>
      </c>
      <c r="AY105" s="145"/>
      <c r="AZ105" s="290"/>
      <c r="BA105" s="291"/>
      <c r="BB105" s="291"/>
      <c r="BC105" s="291"/>
      <c r="BD105" s="291"/>
      <c r="BE105" s="291"/>
      <c r="BF105" s="291"/>
      <c r="BG105" s="291"/>
      <c r="BH105" s="291"/>
      <c r="BI105" s="291"/>
      <c r="BJ105" s="291"/>
      <c r="BK105" s="291"/>
      <c r="BM105" s="291"/>
      <c r="BN105" s="291"/>
      <c r="BO105" s="291"/>
      <c r="BP105" s="291"/>
      <c r="BQ105" s="291"/>
      <c r="BR105" s="291"/>
      <c r="BS105" s="291"/>
      <c r="BT105" s="291"/>
      <c r="BU105" s="291"/>
      <c r="BV105" s="291"/>
      <c r="BW105" s="291"/>
      <c r="BX105" s="291"/>
      <c r="BZ105" s="413">
        <v>2034.042535</v>
      </c>
      <c r="CA105" s="194">
        <v>0.13401813597525711</v>
      </c>
    </row>
    <row r="106" spans="1:79" ht="34.5" customHeight="1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260"/>
      <c r="T106" s="307" t="s">
        <v>125</v>
      </c>
      <c r="U106" s="487"/>
      <c r="V106" s="307" t="s">
        <v>125</v>
      </c>
      <c r="W106" s="165" t="s">
        <v>126</v>
      </c>
      <c r="X106" s="165" t="s">
        <v>127</v>
      </c>
      <c r="Y106" s="165" t="s">
        <v>128</v>
      </c>
      <c r="Z106" s="165" t="s">
        <v>129</v>
      </c>
      <c r="AA106" s="165" t="s">
        <v>130</v>
      </c>
      <c r="AB106" s="165" t="s">
        <v>131</v>
      </c>
      <c r="AC106" s="164" t="s">
        <v>132</v>
      </c>
      <c r="AD106" s="164" t="s">
        <v>133</v>
      </c>
      <c r="AE106" s="164" t="s">
        <v>134</v>
      </c>
      <c r="AF106" s="164" t="s">
        <v>135</v>
      </c>
      <c r="AG106" s="166" t="s">
        <v>0</v>
      </c>
      <c r="AH106" s="167" t="s">
        <v>136</v>
      </c>
      <c r="AI106" s="168" t="s">
        <v>137</v>
      </c>
      <c r="AJ106" s="168" t="s">
        <v>138</v>
      </c>
      <c r="AK106" s="168" t="s">
        <v>139</v>
      </c>
      <c r="AL106" s="169" t="s">
        <v>140</v>
      </c>
      <c r="AM106" s="166" t="s">
        <v>141</v>
      </c>
      <c r="AN106" s="167" t="s">
        <v>142</v>
      </c>
      <c r="AO106" s="265" t="s">
        <v>247</v>
      </c>
      <c r="AP106" s="265" t="s">
        <v>144</v>
      </c>
      <c r="AQ106" s="265" t="s">
        <v>145</v>
      </c>
      <c r="AR106" s="294" t="s">
        <v>146</v>
      </c>
      <c r="AS106" s="409" t="s">
        <v>147</v>
      </c>
      <c r="AT106" s="437" t="s">
        <v>148</v>
      </c>
      <c r="AU106" s="437" t="s">
        <v>149</v>
      </c>
      <c r="AV106" s="438" t="s">
        <v>248</v>
      </c>
      <c r="AW106" s="265" t="s">
        <v>151</v>
      </c>
      <c r="AX106" s="266" t="s">
        <v>152</v>
      </c>
      <c r="AY106" s="145"/>
      <c r="AZ106" s="172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Z106" s="166" t="s">
        <v>478</v>
      </c>
      <c r="CA106" s="167" t="s">
        <v>479</v>
      </c>
    </row>
    <row r="107" spans="1:79" ht="46.5" customHeight="1">
      <c r="A107" s="192"/>
      <c r="B107" s="267" t="s">
        <v>183</v>
      </c>
      <c r="C107" s="251" t="s">
        <v>184</v>
      </c>
      <c r="D107" s="285" t="s">
        <v>249</v>
      </c>
      <c r="E107" s="267" t="s">
        <v>176</v>
      </c>
      <c r="F107" s="267" t="s">
        <v>164</v>
      </c>
      <c r="G107" s="267" t="s">
        <v>164</v>
      </c>
      <c r="H107" s="267" t="s">
        <v>164</v>
      </c>
      <c r="I107" s="267" t="s">
        <v>164</v>
      </c>
      <c r="J107" s="267" t="s">
        <v>164</v>
      </c>
      <c r="K107" s="267" t="s">
        <v>164</v>
      </c>
      <c r="L107" s="267" t="s">
        <v>164</v>
      </c>
      <c r="M107" s="267" t="s">
        <v>164</v>
      </c>
      <c r="N107" s="267" t="s">
        <v>164</v>
      </c>
      <c r="O107" s="267" t="s">
        <v>164</v>
      </c>
      <c r="P107" s="267"/>
      <c r="Q107" s="267"/>
      <c r="R107" s="192" t="s">
        <v>250</v>
      </c>
      <c r="S107" s="260"/>
      <c r="T107" s="269" t="s">
        <v>251</v>
      </c>
      <c r="U107" s="270">
        <v>2023011000075</v>
      </c>
      <c r="V107" s="269" t="s">
        <v>251</v>
      </c>
      <c r="W107" s="424">
        <v>1720</v>
      </c>
      <c r="X107" s="425">
        <v>0</v>
      </c>
      <c r="Y107" s="425">
        <v>0</v>
      </c>
      <c r="Z107" s="425"/>
      <c r="AA107" s="425">
        <v>0</v>
      </c>
      <c r="AB107" s="425">
        <v>0</v>
      </c>
      <c r="AC107" s="425">
        <v>0</v>
      </c>
      <c r="AD107" s="425">
        <v>1720</v>
      </c>
      <c r="AE107" s="425">
        <v>0</v>
      </c>
      <c r="AF107" s="425">
        <v>1720</v>
      </c>
      <c r="AG107" s="424">
        <v>152.51128399999999</v>
      </c>
      <c r="AH107" s="274">
        <v>8.8669351162790691E-2</v>
      </c>
      <c r="AI107" s="275">
        <v>8.8669351162790691E-2</v>
      </c>
      <c r="AJ107" s="273">
        <v>0</v>
      </c>
      <c r="AK107" s="276">
        <v>152.51128399999999</v>
      </c>
      <c r="AL107" s="180" t="e" vm="1">
        <v>#VALUE!</v>
      </c>
      <c r="AM107" s="424">
        <v>68.639881000000003</v>
      </c>
      <c r="AN107" s="274">
        <v>3.9906907558139533E-2</v>
      </c>
      <c r="AO107" s="275">
        <v>3.9906907558139533E-2</v>
      </c>
      <c r="AP107" s="273">
        <v>0</v>
      </c>
      <c r="AQ107" s="276">
        <v>68.639881000000003</v>
      </c>
      <c r="AR107" s="180" t="e">
        <v>#N/A</v>
      </c>
      <c r="AS107" s="425">
        <v>1567.4887160000001</v>
      </c>
      <c r="AT107" s="428">
        <v>83.871402999999987</v>
      </c>
      <c r="AU107" s="434">
        <v>1651.3601189999999</v>
      </c>
      <c r="AV107" s="440">
        <v>1567.4887160000001</v>
      </c>
      <c r="AW107" s="201" t="e">
        <v>#N/A</v>
      </c>
      <c r="AX107" s="277" t="e">
        <v>#N/A</v>
      </c>
      <c r="AY107" s="145"/>
      <c r="AZ107" s="287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Z107" s="412">
        <v>68.639881000000003</v>
      </c>
      <c r="CA107" s="188">
        <v>3.9906907558139533E-2</v>
      </c>
    </row>
    <row r="108" spans="1:79" ht="34.5" customHeight="1">
      <c r="A108" s="192"/>
      <c r="B108" s="192"/>
      <c r="C108" s="192"/>
      <c r="D108" s="285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260"/>
      <c r="T108" s="165" t="s">
        <v>252</v>
      </c>
      <c r="U108" s="484"/>
      <c r="V108" s="165" t="s">
        <v>252</v>
      </c>
      <c r="W108" s="413">
        <v>1720</v>
      </c>
      <c r="X108" s="413">
        <v>0</v>
      </c>
      <c r="Y108" s="413">
        <v>0</v>
      </c>
      <c r="Z108" s="413"/>
      <c r="AA108" s="413">
        <v>0</v>
      </c>
      <c r="AB108" s="413">
        <v>0</v>
      </c>
      <c r="AC108" s="413">
        <v>0</v>
      </c>
      <c r="AD108" s="413">
        <v>1720</v>
      </c>
      <c r="AE108" s="413">
        <v>0</v>
      </c>
      <c r="AF108" s="413">
        <v>1720</v>
      </c>
      <c r="AG108" s="413">
        <v>152.51128399999999</v>
      </c>
      <c r="AH108" s="177">
        <v>8.8669351162790691E-2</v>
      </c>
      <c r="AI108" s="288">
        <v>8.8669351162790691E-2</v>
      </c>
      <c r="AJ108" s="196">
        <v>0</v>
      </c>
      <c r="AK108" s="196" t="e">
        <v>#REF!</v>
      </c>
      <c r="AL108" s="180" t="e" vm="1">
        <v>#VALUE!</v>
      </c>
      <c r="AM108" s="413">
        <v>68.639881000000003</v>
      </c>
      <c r="AN108" s="194">
        <v>3.9906907558139533E-2</v>
      </c>
      <c r="AO108" s="289">
        <v>3.9906907558139533E-2</v>
      </c>
      <c r="AP108" s="196" t="e">
        <v>#REF!</v>
      </c>
      <c r="AQ108" s="196" t="e">
        <v>#REF!</v>
      </c>
      <c r="AR108" s="180" t="e">
        <v>#N/A</v>
      </c>
      <c r="AS108" s="413">
        <v>1567.4887160000001</v>
      </c>
      <c r="AT108" s="413">
        <v>83.871402999999987</v>
      </c>
      <c r="AU108" s="415">
        <v>1651.3601189999999</v>
      </c>
      <c r="AV108" s="413">
        <v>1567.4887160000001</v>
      </c>
      <c r="AW108" s="281" t="e">
        <v>#REF!</v>
      </c>
      <c r="AX108" s="277" t="e">
        <v>#REF!</v>
      </c>
      <c r="AY108" s="145"/>
      <c r="AZ108" s="282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M108" s="308"/>
      <c r="BN108" s="308"/>
      <c r="BO108" s="308"/>
      <c r="BP108" s="308"/>
      <c r="BQ108" s="308"/>
      <c r="BR108" s="308"/>
      <c r="BS108" s="308"/>
      <c r="BT108" s="308"/>
      <c r="BU108" s="308"/>
      <c r="BV108" s="308"/>
      <c r="BW108" s="308"/>
      <c r="BX108" s="308"/>
      <c r="BZ108" s="413">
        <v>68.639881000000003</v>
      </c>
      <c r="CA108" s="194">
        <v>3.9906907558139533E-2</v>
      </c>
    </row>
    <row r="109" spans="1:79" ht="34.5" customHeight="1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260"/>
      <c r="T109" s="165" t="s">
        <v>253</v>
      </c>
      <c r="U109" s="484"/>
      <c r="V109" s="165" t="s">
        <v>253</v>
      </c>
      <c r="W109" s="430">
        <v>27342.847867</v>
      </c>
      <c r="X109" s="441">
        <v>0</v>
      </c>
      <c r="Y109" s="430">
        <v>0</v>
      </c>
      <c r="Z109" s="430"/>
      <c r="AA109" s="430">
        <v>0</v>
      </c>
      <c r="AB109" s="430">
        <v>0</v>
      </c>
      <c r="AC109" s="442">
        <v>0</v>
      </c>
      <c r="AD109" s="430">
        <v>27342.847867</v>
      </c>
      <c r="AE109" s="430">
        <v>0</v>
      </c>
      <c r="AF109" s="430">
        <v>27342.847867</v>
      </c>
      <c r="AG109" s="430">
        <v>13097.849778</v>
      </c>
      <c r="AH109" s="177">
        <v>0.47902288165848866</v>
      </c>
      <c r="AI109" s="298"/>
      <c r="AJ109" s="441">
        <v>7909.7349777399995</v>
      </c>
      <c r="AK109" s="430">
        <v>-1871.0276287400002</v>
      </c>
      <c r="AL109" s="180" t="e" vm="1">
        <v>#VALUE!</v>
      </c>
      <c r="AM109" s="430">
        <v>3939.2558816600003</v>
      </c>
      <c r="AN109" s="194">
        <v>0.14406896826626009</v>
      </c>
      <c r="AO109" s="300"/>
      <c r="AP109" s="299">
        <v>2603.5118989600001</v>
      </c>
      <c r="AQ109" s="196">
        <v>-2217.7846563000003</v>
      </c>
      <c r="AR109" s="180" t="e">
        <v>#N/A</v>
      </c>
      <c r="AS109" s="430">
        <v>14244.998088999999</v>
      </c>
      <c r="AT109" s="430">
        <v>8714.3918263399992</v>
      </c>
      <c r="AU109" s="432">
        <v>21752.23186634</v>
      </c>
      <c r="AV109" s="430">
        <v>14244.998089000001</v>
      </c>
      <c r="AW109" s="281" t="e">
        <v>#N/A</v>
      </c>
      <c r="AX109" s="277" t="e">
        <v>#N/A</v>
      </c>
      <c r="AY109" s="145"/>
      <c r="AZ109" s="282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M109" s="308"/>
      <c r="BN109" s="308"/>
      <c r="BO109" s="308"/>
      <c r="BP109" s="308"/>
      <c r="BQ109" s="308"/>
      <c r="BR109" s="308"/>
      <c r="BS109" s="308"/>
      <c r="BT109" s="308"/>
      <c r="BU109" s="308"/>
      <c r="BV109" s="308"/>
      <c r="BW109" s="308"/>
      <c r="BX109" s="308"/>
      <c r="BZ109" s="430">
        <v>3921.2629686600003</v>
      </c>
      <c r="CA109" s="194">
        <v>0.14341092002316849</v>
      </c>
    </row>
    <row r="110" spans="1:79" ht="52.5" customHeight="1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260"/>
      <c r="T110" s="284" t="s">
        <v>125</v>
      </c>
      <c r="U110" s="483"/>
      <c r="V110" s="284" t="s">
        <v>125</v>
      </c>
      <c r="W110" s="165" t="s">
        <v>126</v>
      </c>
      <c r="X110" s="165" t="s">
        <v>127</v>
      </c>
      <c r="Y110" s="165" t="s">
        <v>128</v>
      </c>
      <c r="Z110" s="165" t="s">
        <v>129</v>
      </c>
      <c r="AA110" s="165" t="s">
        <v>130</v>
      </c>
      <c r="AB110" s="165" t="s">
        <v>131</v>
      </c>
      <c r="AC110" s="164" t="s">
        <v>132</v>
      </c>
      <c r="AD110" s="164" t="s">
        <v>133</v>
      </c>
      <c r="AE110" s="164" t="s">
        <v>134</v>
      </c>
      <c r="AF110" s="164" t="s">
        <v>135</v>
      </c>
      <c r="AG110" s="166" t="s">
        <v>0</v>
      </c>
      <c r="AH110" s="167" t="s">
        <v>136</v>
      </c>
      <c r="AI110" s="168" t="s">
        <v>137</v>
      </c>
      <c r="AJ110" s="168" t="s">
        <v>138</v>
      </c>
      <c r="AK110" s="168" t="s">
        <v>139</v>
      </c>
      <c r="AL110" s="169" t="s">
        <v>140</v>
      </c>
      <c r="AM110" s="166" t="s">
        <v>141</v>
      </c>
      <c r="AN110" s="167" t="s">
        <v>142</v>
      </c>
      <c r="AO110" s="261"/>
      <c r="AP110" s="301" t="s">
        <v>144</v>
      </c>
      <c r="AQ110" s="265" t="s">
        <v>145</v>
      </c>
      <c r="AR110" s="302" t="s">
        <v>146</v>
      </c>
      <c r="AS110" s="433" t="s">
        <v>147</v>
      </c>
      <c r="AT110" s="433" t="s">
        <v>148</v>
      </c>
      <c r="AU110" s="433" t="s">
        <v>149</v>
      </c>
      <c r="AV110" s="407" t="s">
        <v>150</v>
      </c>
      <c r="AW110" s="265" t="s">
        <v>151</v>
      </c>
      <c r="AX110" s="266" t="s">
        <v>152</v>
      </c>
      <c r="AY110" s="145"/>
      <c r="AZ110" s="172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Z110" s="166" t="s">
        <v>478</v>
      </c>
      <c r="CA110" s="167" t="s">
        <v>479</v>
      </c>
    </row>
    <row r="111" spans="1:79" ht="51.75" customHeight="1">
      <c r="A111" s="192"/>
      <c r="B111" s="192" t="s">
        <v>183</v>
      </c>
      <c r="C111" s="309" t="s">
        <v>184</v>
      </c>
      <c r="D111" s="285" t="s">
        <v>254</v>
      </c>
      <c r="E111" s="192" t="s">
        <v>176</v>
      </c>
      <c r="F111" s="192" t="s">
        <v>164</v>
      </c>
      <c r="G111" s="192" t="s">
        <v>164</v>
      </c>
      <c r="H111" s="192" t="s">
        <v>164</v>
      </c>
      <c r="I111" s="192" t="s">
        <v>164</v>
      </c>
      <c r="J111" s="192" t="s">
        <v>164</v>
      </c>
      <c r="K111" s="192" t="s">
        <v>164</v>
      </c>
      <c r="L111" s="192" t="s">
        <v>164</v>
      </c>
      <c r="M111" s="192" t="s">
        <v>164</v>
      </c>
      <c r="N111" s="192" t="s">
        <v>164</v>
      </c>
      <c r="O111" s="192" t="s">
        <v>164</v>
      </c>
      <c r="P111" s="192"/>
      <c r="Q111" s="192"/>
      <c r="R111" s="192" t="s">
        <v>255</v>
      </c>
      <c r="S111" s="260"/>
      <c r="T111" s="304" t="s">
        <v>256</v>
      </c>
      <c r="U111" s="295" t="s">
        <v>257</v>
      </c>
      <c r="V111" s="304" t="s">
        <v>256</v>
      </c>
      <c r="W111" s="435">
        <v>989482</v>
      </c>
      <c r="X111" s="425"/>
      <c r="Y111" s="425">
        <v>0</v>
      </c>
      <c r="Z111" s="425"/>
      <c r="AA111" s="425">
        <v>0</v>
      </c>
      <c r="AB111" s="425"/>
      <c r="AC111" s="425">
        <v>0</v>
      </c>
      <c r="AD111" s="425">
        <v>989482</v>
      </c>
      <c r="AE111" s="435">
        <v>0</v>
      </c>
      <c r="AF111" s="435">
        <v>989482</v>
      </c>
      <c r="AG111" s="425">
        <v>446537.20794300002</v>
      </c>
      <c r="AH111" s="305">
        <v>0.45128381106781124</v>
      </c>
      <c r="AI111" s="306"/>
      <c r="AJ111" s="273">
        <v>1047750</v>
      </c>
      <c r="AK111" s="276">
        <v>-601212.79205699998</v>
      </c>
      <c r="AL111" s="180" t="e" vm="1">
        <v>#VALUE!</v>
      </c>
      <c r="AM111" s="435">
        <v>446537.20794300002</v>
      </c>
      <c r="AN111" s="305">
        <v>0.45128381106781124</v>
      </c>
      <c r="AO111" s="306"/>
      <c r="AP111" s="273">
        <v>1047750</v>
      </c>
      <c r="AQ111" s="276">
        <v>-601212.79205699998</v>
      </c>
      <c r="AR111" s="180" t="e">
        <v>#N/A</v>
      </c>
      <c r="AS111" s="435">
        <v>542944.79205699998</v>
      </c>
      <c r="AT111" s="436">
        <v>0</v>
      </c>
      <c r="AU111" s="436">
        <v>542944.79205699998</v>
      </c>
      <c r="AV111" s="435">
        <v>542944.79205699998</v>
      </c>
      <c r="AW111" s="201" t="e">
        <v>#N/A</v>
      </c>
      <c r="AX111" s="310" t="e">
        <v>#N/A</v>
      </c>
      <c r="AY111" s="145"/>
      <c r="AZ111" s="287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Z111" s="412">
        <v>446537.20794300002</v>
      </c>
      <c r="CA111" s="188">
        <v>0.45128381106781124</v>
      </c>
    </row>
    <row r="112" spans="1:79" ht="51.75" customHeight="1">
      <c r="A112" s="192"/>
      <c r="B112" s="192" t="s">
        <v>183</v>
      </c>
      <c r="C112" s="309" t="s">
        <v>184</v>
      </c>
      <c r="D112" s="285" t="s">
        <v>258</v>
      </c>
      <c r="E112" s="192" t="s">
        <v>176</v>
      </c>
      <c r="F112" s="192" t="s">
        <v>164</v>
      </c>
      <c r="G112" s="192" t="s">
        <v>164</v>
      </c>
      <c r="H112" s="192" t="s">
        <v>164</v>
      </c>
      <c r="I112" s="192" t="s">
        <v>164</v>
      </c>
      <c r="J112" s="192" t="s">
        <v>164</v>
      </c>
      <c r="K112" s="192" t="s">
        <v>164</v>
      </c>
      <c r="L112" s="192" t="s">
        <v>164</v>
      </c>
      <c r="M112" s="192" t="s">
        <v>164</v>
      </c>
      <c r="N112" s="192" t="s">
        <v>164</v>
      </c>
      <c r="O112" s="192" t="s">
        <v>164</v>
      </c>
      <c r="P112" s="192"/>
      <c r="Q112" s="192"/>
      <c r="R112" s="192" t="s">
        <v>255</v>
      </c>
      <c r="S112" s="260"/>
      <c r="T112" s="303" t="s">
        <v>259</v>
      </c>
      <c r="U112" s="295">
        <v>2018011000763</v>
      </c>
      <c r="V112" s="303" t="s">
        <v>259</v>
      </c>
      <c r="W112" s="425">
        <v>80123.153693</v>
      </c>
      <c r="X112" s="425"/>
      <c r="Y112" s="425">
        <v>0</v>
      </c>
      <c r="Z112" s="425"/>
      <c r="AA112" s="425">
        <v>0</v>
      </c>
      <c r="AB112" s="425"/>
      <c r="AC112" s="425">
        <v>0</v>
      </c>
      <c r="AD112" s="425">
        <v>80123.153693</v>
      </c>
      <c r="AE112" s="425">
        <v>0</v>
      </c>
      <c r="AF112" s="435">
        <v>80123.153693</v>
      </c>
      <c r="AG112" s="425">
        <v>27012.807943</v>
      </c>
      <c r="AH112" s="274">
        <v>0.33714109714780222</v>
      </c>
      <c r="AI112" s="275"/>
      <c r="AJ112" s="273">
        <v>62299.913109000001</v>
      </c>
      <c r="AK112" s="276">
        <v>-35287.105166000001</v>
      </c>
      <c r="AL112" s="180" t="e" vm="1">
        <v>#VALUE!</v>
      </c>
      <c r="AM112" s="425">
        <v>15136.777461670001</v>
      </c>
      <c r="AN112" s="274">
        <v>0.18891889252971869</v>
      </c>
      <c r="AO112" s="275"/>
      <c r="AP112" s="273">
        <v>57469.434484750003</v>
      </c>
      <c r="AQ112" s="276">
        <v>-42332.657023079999</v>
      </c>
      <c r="AR112" s="180" t="e">
        <v>#N/A</v>
      </c>
      <c r="AS112" s="435">
        <v>53110.34575</v>
      </c>
      <c r="AT112" s="427">
        <v>11876.030481329999</v>
      </c>
      <c r="AU112" s="427">
        <v>64986.376231329996</v>
      </c>
      <c r="AV112" s="425">
        <v>53110.34575</v>
      </c>
      <c r="AW112" s="201" t="e">
        <v>#N/A</v>
      </c>
      <c r="AX112" s="310" t="e">
        <v>#N/A</v>
      </c>
      <c r="AY112" s="145"/>
      <c r="AZ112" s="287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Z112" s="412">
        <v>15135.046326670001</v>
      </c>
      <c r="CA112" s="188">
        <v>0.18889728660283978</v>
      </c>
    </row>
    <row r="113" spans="1:208" ht="51.75" customHeight="1">
      <c r="A113" s="192"/>
      <c r="B113" s="192" t="s">
        <v>183</v>
      </c>
      <c r="C113" s="309" t="s">
        <v>184</v>
      </c>
      <c r="D113" s="285" t="s">
        <v>260</v>
      </c>
      <c r="E113" s="192" t="s">
        <v>176</v>
      </c>
      <c r="F113" s="192" t="s">
        <v>164</v>
      </c>
      <c r="G113" s="192" t="s">
        <v>164</v>
      </c>
      <c r="H113" s="192" t="s">
        <v>164</v>
      </c>
      <c r="I113" s="192" t="s">
        <v>164</v>
      </c>
      <c r="J113" s="192" t="s">
        <v>164</v>
      </c>
      <c r="K113" s="192" t="s">
        <v>164</v>
      </c>
      <c r="L113" s="192" t="s">
        <v>164</v>
      </c>
      <c r="M113" s="192" t="s">
        <v>164</v>
      </c>
      <c r="N113" s="192" t="s">
        <v>164</v>
      </c>
      <c r="O113" s="192" t="s">
        <v>164</v>
      </c>
      <c r="P113" s="192"/>
      <c r="Q113" s="192"/>
      <c r="R113" s="192" t="s">
        <v>255</v>
      </c>
      <c r="S113" s="260"/>
      <c r="T113" s="303" t="s">
        <v>261</v>
      </c>
      <c r="U113" s="295" t="s">
        <v>262</v>
      </c>
      <c r="V113" s="303" t="s">
        <v>261</v>
      </c>
      <c r="W113" s="425">
        <v>75680</v>
      </c>
      <c r="X113" s="425"/>
      <c r="Y113" s="425">
        <v>0</v>
      </c>
      <c r="Z113" s="425"/>
      <c r="AA113" s="425">
        <v>0</v>
      </c>
      <c r="AB113" s="425"/>
      <c r="AC113" s="425"/>
      <c r="AD113" s="425">
        <v>75680</v>
      </c>
      <c r="AE113" s="425">
        <v>0</v>
      </c>
      <c r="AF113" s="435">
        <v>75680</v>
      </c>
      <c r="AG113" s="425">
        <v>17568.54669354</v>
      </c>
      <c r="AH113" s="274">
        <v>0.2321425303057611</v>
      </c>
      <c r="AI113" s="275"/>
      <c r="AJ113" s="273">
        <v>65722.290898769992</v>
      </c>
      <c r="AK113" s="276">
        <v>-48153.744205229988</v>
      </c>
      <c r="AL113" s="180" t="e" vm="1">
        <v>#VALUE!</v>
      </c>
      <c r="AM113" s="425">
        <v>16101.32432053</v>
      </c>
      <c r="AN113" s="274">
        <v>0.21275534250171776</v>
      </c>
      <c r="AO113" s="275"/>
      <c r="AP113" s="273">
        <v>59740.178064239997</v>
      </c>
      <c r="AQ113" s="276">
        <v>-43638.853743709995</v>
      </c>
      <c r="AR113" s="180" t="e">
        <v>#N/A</v>
      </c>
      <c r="AS113" s="435">
        <v>58111.453306459996</v>
      </c>
      <c r="AT113" s="427">
        <v>1467.2223730099995</v>
      </c>
      <c r="AU113" s="427">
        <v>59578.675679469998</v>
      </c>
      <c r="AV113" s="425">
        <v>58111.453306459996</v>
      </c>
      <c r="AW113" s="201" t="e">
        <v>#N/A</v>
      </c>
      <c r="AX113" s="310" t="e">
        <v>#N/A</v>
      </c>
      <c r="AY113" s="145"/>
      <c r="AZ113" s="278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Z113" s="412">
        <v>16098.60665053</v>
      </c>
      <c r="CA113" s="188">
        <v>0.21271943248586153</v>
      </c>
      <c r="GZ113" s="312"/>
    </row>
    <row r="114" spans="1:208" ht="51.75" customHeight="1">
      <c r="A114" s="192"/>
      <c r="B114" s="192" t="s">
        <v>183</v>
      </c>
      <c r="C114" s="309" t="s">
        <v>184</v>
      </c>
      <c r="D114" s="285" t="s">
        <v>263</v>
      </c>
      <c r="E114" s="192" t="s">
        <v>176</v>
      </c>
      <c r="F114" s="192" t="s">
        <v>164</v>
      </c>
      <c r="G114" s="192" t="s">
        <v>164</v>
      </c>
      <c r="H114" s="192" t="s">
        <v>164</v>
      </c>
      <c r="I114" s="192" t="s">
        <v>164</v>
      </c>
      <c r="J114" s="192" t="s">
        <v>164</v>
      </c>
      <c r="K114" s="192" t="s">
        <v>164</v>
      </c>
      <c r="L114" s="192" t="s">
        <v>164</v>
      </c>
      <c r="M114" s="192" t="s">
        <v>164</v>
      </c>
      <c r="N114" s="192" t="s">
        <v>164</v>
      </c>
      <c r="O114" s="192" t="s">
        <v>164</v>
      </c>
      <c r="P114" s="192"/>
      <c r="Q114" s="192"/>
      <c r="R114" s="192" t="s">
        <v>255</v>
      </c>
      <c r="S114" s="260"/>
      <c r="T114" s="303" t="s">
        <v>264</v>
      </c>
      <c r="U114" s="295">
        <v>2021011000091</v>
      </c>
      <c r="V114" s="303" t="s">
        <v>264</v>
      </c>
      <c r="W114" s="425">
        <v>10000</v>
      </c>
      <c r="X114" s="425"/>
      <c r="Y114" s="425">
        <v>0</v>
      </c>
      <c r="Z114" s="425"/>
      <c r="AA114" s="425">
        <v>0</v>
      </c>
      <c r="AB114" s="425"/>
      <c r="AC114" s="425">
        <v>0</v>
      </c>
      <c r="AD114" s="425">
        <v>10000</v>
      </c>
      <c r="AE114" s="425">
        <v>0</v>
      </c>
      <c r="AF114" s="435">
        <v>10000</v>
      </c>
      <c r="AG114" s="425">
        <v>1042.7133369999999</v>
      </c>
      <c r="AH114" s="274">
        <v>0.1042713337</v>
      </c>
      <c r="AI114" s="275"/>
      <c r="AJ114" s="273">
        <v>333.70681732999998</v>
      </c>
      <c r="AK114" s="276">
        <v>709.00651966999999</v>
      </c>
      <c r="AL114" s="180" t="e" vm="1">
        <v>#VALUE!</v>
      </c>
      <c r="AM114" s="425">
        <v>61.794111000000001</v>
      </c>
      <c r="AN114" s="274">
        <v>6.1794110999999997E-3</v>
      </c>
      <c r="AO114" s="275"/>
      <c r="AP114" s="273">
        <v>243.69813333000002</v>
      </c>
      <c r="AQ114" s="276">
        <v>-181.90402233000003</v>
      </c>
      <c r="AR114" s="180" t="e">
        <v>#N/A</v>
      </c>
      <c r="AS114" s="435">
        <v>8957.2866630000008</v>
      </c>
      <c r="AT114" s="427">
        <v>980.91922599999987</v>
      </c>
      <c r="AU114" s="427">
        <v>9938.2058890000008</v>
      </c>
      <c r="AV114" s="425">
        <v>8957.2866630000008</v>
      </c>
      <c r="AW114" s="201" t="e">
        <v>#N/A</v>
      </c>
      <c r="AX114" s="310" t="e">
        <v>#N/A</v>
      </c>
      <c r="AY114" s="145"/>
      <c r="AZ114" s="287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Z114" s="412">
        <v>61.794111000000001</v>
      </c>
      <c r="CA114" s="188">
        <v>6.1794110999999997E-3</v>
      </c>
    </row>
    <row r="115" spans="1:208" ht="51.75" customHeight="1">
      <c r="A115" s="192"/>
      <c r="B115" s="192" t="s">
        <v>183</v>
      </c>
      <c r="C115" s="309" t="s">
        <v>184</v>
      </c>
      <c r="D115" s="285" t="s">
        <v>265</v>
      </c>
      <c r="E115" s="192" t="s">
        <v>176</v>
      </c>
      <c r="F115" s="192" t="s">
        <v>164</v>
      </c>
      <c r="G115" s="192" t="s">
        <v>164</v>
      </c>
      <c r="H115" s="192" t="s">
        <v>164</v>
      </c>
      <c r="I115" s="192" t="s">
        <v>164</v>
      </c>
      <c r="J115" s="192" t="s">
        <v>164</v>
      </c>
      <c r="K115" s="192" t="s">
        <v>164</v>
      </c>
      <c r="L115" s="192" t="s">
        <v>164</v>
      </c>
      <c r="M115" s="192" t="s">
        <v>164</v>
      </c>
      <c r="N115" s="192" t="s">
        <v>164</v>
      </c>
      <c r="O115" s="192" t="s">
        <v>164</v>
      </c>
      <c r="P115" s="192"/>
      <c r="Q115" s="192"/>
      <c r="R115" s="192" t="s">
        <v>255</v>
      </c>
      <c r="S115" s="260"/>
      <c r="T115" s="303" t="s">
        <v>266</v>
      </c>
      <c r="U115" s="295" t="s">
        <v>267</v>
      </c>
      <c r="V115" s="303" t="s">
        <v>266</v>
      </c>
      <c r="W115" s="425">
        <v>20000</v>
      </c>
      <c r="X115" s="425"/>
      <c r="Y115" s="425">
        <v>0</v>
      </c>
      <c r="Z115" s="425"/>
      <c r="AA115" s="425">
        <v>0</v>
      </c>
      <c r="AB115" s="425"/>
      <c r="AC115" s="425">
        <v>0</v>
      </c>
      <c r="AD115" s="425">
        <v>20000</v>
      </c>
      <c r="AE115" s="425">
        <v>0</v>
      </c>
      <c r="AF115" s="435">
        <v>20000</v>
      </c>
      <c r="AG115" s="425">
        <v>1118.70172</v>
      </c>
      <c r="AH115" s="274">
        <v>5.5935086000000002E-2</v>
      </c>
      <c r="AI115" s="275"/>
      <c r="AJ115" s="273">
        <v>1754.1361360000001</v>
      </c>
      <c r="AK115" s="276">
        <v>-635.43441600000006</v>
      </c>
      <c r="AL115" s="180" t="e" vm="1">
        <v>#VALUE!</v>
      </c>
      <c r="AM115" s="425">
        <v>307.52081800000002</v>
      </c>
      <c r="AN115" s="274">
        <v>1.53760409E-2</v>
      </c>
      <c r="AO115" s="275"/>
      <c r="AP115" s="273">
        <v>759.69886599999995</v>
      </c>
      <c r="AQ115" s="276">
        <v>-452.17804799999993</v>
      </c>
      <c r="AR115" s="180" t="e">
        <v>#N/A</v>
      </c>
      <c r="AS115" s="435">
        <v>18881.298279999999</v>
      </c>
      <c r="AT115" s="427">
        <v>811.18090200000006</v>
      </c>
      <c r="AU115" s="427">
        <v>19692.479181999999</v>
      </c>
      <c r="AV115" s="425">
        <v>18881.298279999999</v>
      </c>
      <c r="AW115" s="201" t="e">
        <v>#N/A</v>
      </c>
      <c r="AX115" s="310" t="e">
        <v>#N/A</v>
      </c>
      <c r="AY115" s="145"/>
      <c r="AZ115" s="287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Z115" s="412">
        <v>307.52081800000002</v>
      </c>
      <c r="CA115" s="188">
        <v>1.53760409E-2</v>
      </c>
    </row>
    <row r="116" spans="1:208" ht="51.75" customHeight="1">
      <c r="A116" s="192"/>
      <c r="B116" s="192" t="s">
        <v>183</v>
      </c>
      <c r="C116" s="309" t="s">
        <v>184</v>
      </c>
      <c r="D116" s="285" t="s">
        <v>268</v>
      </c>
      <c r="E116" s="192" t="s">
        <v>176</v>
      </c>
      <c r="F116" s="192" t="s">
        <v>164</v>
      </c>
      <c r="G116" s="192" t="s">
        <v>164</v>
      </c>
      <c r="H116" s="192" t="s">
        <v>164</v>
      </c>
      <c r="I116" s="192" t="s">
        <v>164</v>
      </c>
      <c r="J116" s="192" t="s">
        <v>164</v>
      </c>
      <c r="K116" s="192" t="s">
        <v>164</v>
      </c>
      <c r="L116" s="192" t="s">
        <v>164</v>
      </c>
      <c r="M116" s="192" t="s">
        <v>164</v>
      </c>
      <c r="N116" s="192" t="s">
        <v>164</v>
      </c>
      <c r="O116" s="192" t="s">
        <v>164</v>
      </c>
      <c r="P116" s="192"/>
      <c r="Q116" s="192"/>
      <c r="R116" s="192" t="s">
        <v>255</v>
      </c>
      <c r="S116" s="260"/>
      <c r="T116" s="303" t="s">
        <v>269</v>
      </c>
      <c r="U116" s="295" t="s">
        <v>270</v>
      </c>
      <c r="V116" s="303" t="s">
        <v>269</v>
      </c>
      <c r="W116" s="425">
        <v>19440</v>
      </c>
      <c r="X116" s="425"/>
      <c r="Y116" s="425">
        <v>0</v>
      </c>
      <c r="Z116" s="425"/>
      <c r="AA116" s="425">
        <v>0</v>
      </c>
      <c r="AB116" s="425"/>
      <c r="AC116" s="425">
        <v>0</v>
      </c>
      <c r="AD116" s="425">
        <v>19440</v>
      </c>
      <c r="AE116" s="425">
        <v>0</v>
      </c>
      <c r="AF116" s="435">
        <v>19440</v>
      </c>
      <c r="AG116" s="425">
        <v>16331.847404</v>
      </c>
      <c r="AH116" s="274">
        <v>0.84011560720164613</v>
      </c>
      <c r="AI116" s="275"/>
      <c r="AJ116" s="273">
        <v>17716.696216</v>
      </c>
      <c r="AK116" s="276">
        <v>-1384.8488120000002</v>
      </c>
      <c r="AL116" s="180" t="e" vm="1">
        <v>#VALUE!</v>
      </c>
      <c r="AM116" s="425">
        <v>4875.8990649999996</v>
      </c>
      <c r="AN116" s="274">
        <v>0.25081785313786004</v>
      </c>
      <c r="AO116" s="275"/>
      <c r="AP116" s="273">
        <v>13992.970341010001</v>
      </c>
      <c r="AQ116" s="276">
        <v>-9117.0712760100014</v>
      </c>
      <c r="AR116" s="180" t="e">
        <v>#N/A</v>
      </c>
      <c r="AS116" s="435">
        <v>3108.1525959999999</v>
      </c>
      <c r="AT116" s="427">
        <v>11455.948339</v>
      </c>
      <c r="AU116" s="427">
        <v>14564.100935</v>
      </c>
      <c r="AV116" s="425">
        <v>3108.1525959999999</v>
      </c>
      <c r="AW116" s="201" t="e">
        <v>#N/A</v>
      </c>
      <c r="AX116" s="310" t="e">
        <v>#N/A</v>
      </c>
      <c r="AY116" s="145"/>
      <c r="AZ116" s="287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Z116" s="412">
        <v>4875.8990649999996</v>
      </c>
      <c r="CA116" s="188">
        <v>0.25081785313786004</v>
      </c>
    </row>
    <row r="117" spans="1:208" ht="51.75" customHeight="1">
      <c r="A117" s="192"/>
      <c r="B117" s="192" t="s">
        <v>183</v>
      </c>
      <c r="C117" s="309" t="s">
        <v>184</v>
      </c>
      <c r="D117" s="285" t="s">
        <v>271</v>
      </c>
      <c r="E117" s="192" t="s">
        <v>176</v>
      </c>
      <c r="F117" s="192" t="s">
        <v>164</v>
      </c>
      <c r="G117" s="192" t="s">
        <v>164</v>
      </c>
      <c r="H117" s="192" t="s">
        <v>164</v>
      </c>
      <c r="I117" s="192" t="s">
        <v>164</v>
      </c>
      <c r="J117" s="192" t="s">
        <v>164</v>
      </c>
      <c r="K117" s="192" t="s">
        <v>164</v>
      </c>
      <c r="L117" s="192" t="s">
        <v>164</v>
      </c>
      <c r="M117" s="192" t="s">
        <v>164</v>
      </c>
      <c r="N117" s="192" t="s">
        <v>164</v>
      </c>
      <c r="O117" s="192" t="s">
        <v>164</v>
      </c>
      <c r="P117" s="192"/>
      <c r="Q117" s="192"/>
      <c r="R117" s="192" t="s">
        <v>255</v>
      </c>
      <c r="S117" s="260"/>
      <c r="T117" s="303" t="s">
        <v>272</v>
      </c>
      <c r="U117" s="295" t="s">
        <v>273</v>
      </c>
      <c r="V117" s="303" t="s">
        <v>272</v>
      </c>
      <c r="W117" s="425">
        <v>7766.3731150000003</v>
      </c>
      <c r="X117" s="425"/>
      <c r="Y117" s="425">
        <v>0</v>
      </c>
      <c r="Z117" s="425"/>
      <c r="AA117" s="425">
        <v>0</v>
      </c>
      <c r="AB117" s="425"/>
      <c r="AC117" s="425">
        <v>0</v>
      </c>
      <c r="AD117" s="425">
        <v>7766.3731150000003</v>
      </c>
      <c r="AE117" s="425">
        <v>0</v>
      </c>
      <c r="AF117" s="435">
        <v>7766.3731150000003</v>
      </c>
      <c r="AG117" s="425">
        <v>322.75365699999998</v>
      </c>
      <c r="AH117" s="274">
        <v>4.1557835584364655E-2</v>
      </c>
      <c r="AI117" s="275"/>
      <c r="AJ117" s="273">
        <v>4912.7650119999998</v>
      </c>
      <c r="AK117" s="276">
        <v>-4590.0113549999996</v>
      </c>
      <c r="AL117" s="180" t="e" vm="1">
        <v>#VALUE!</v>
      </c>
      <c r="AM117" s="425">
        <v>103.80096</v>
      </c>
      <c r="AN117" s="274">
        <v>1.3365435636812049E-2</v>
      </c>
      <c r="AO117" s="275"/>
      <c r="AP117" s="273">
        <v>4747.03752687</v>
      </c>
      <c r="AQ117" s="276">
        <v>-4643.2365668700004</v>
      </c>
      <c r="AR117" s="180" t="e">
        <v>#N/A</v>
      </c>
      <c r="AS117" s="435">
        <v>7443.6194580000001</v>
      </c>
      <c r="AT117" s="427">
        <v>218.95269699999997</v>
      </c>
      <c r="AU117" s="427">
        <v>7662.5721550000007</v>
      </c>
      <c r="AV117" s="425">
        <v>7443.6194580000001</v>
      </c>
      <c r="AW117" s="201" t="e">
        <v>#N/A</v>
      </c>
      <c r="AX117" s="310" t="e">
        <v>#N/A</v>
      </c>
      <c r="AY117" s="145"/>
      <c r="AZ117" s="287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Z117" s="412">
        <v>98.199759999999998</v>
      </c>
      <c r="CA117" s="188">
        <v>1.2644223828280492E-2</v>
      </c>
    </row>
    <row r="118" spans="1:208" ht="51.75" customHeight="1">
      <c r="A118" s="192"/>
      <c r="B118" s="192" t="s">
        <v>183</v>
      </c>
      <c r="C118" s="309" t="s">
        <v>184</v>
      </c>
      <c r="D118" s="285" t="s">
        <v>274</v>
      </c>
      <c r="E118" s="192" t="s">
        <v>176</v>
      </c>
      <c r="F118" s="192" t="s">
        <v>164</v>
      </c>
      <c r="G118" s="192" t="s">
        <v>164</v>
      </c>
      <c r="H118" s="192" t="s">
        <v>164</v>
      </c>
      <c r="I118" s="192" t="s">
        <v>164</v>
      </c>
      <c r="J118" s="192" t="s">
        <v>164</v>
      </c>
      <c r="K118" s="192" t="s">
        <v>164</v>
      </c>
      <c r="L118" s="192" t="s">
        <v>164</v>
      </c>
      <c r="M118" s="192" t="s">
        <v>164</v>
      </c>
      <c r="N118" s="192" t="s">
        <v>164</v>
      </c>
      <c r="O118" s="192" t="s">
        <v>164</v>
      </c>
      <c r="P118" s="192"/>
      <c r="Q118" s="192"/>
      <c r="R118" s="192" t="s">
        <v>255</v>
      </c>
      <c r="S118" s="260"/>
      <c r="T118" s="313" t="s">
        <v>275</v>
      </c>
      <c r="U118" s="295" t="s">
        <v>276</v>
      </c>
      <c r="V118" s="313" t="s">
        <v>275</v>
      </c>
      <c r="W118" s="443">
        <v>4310</v>
      </c>
      <c r="X118" s="425"/>
      <c r="Y118" s="425">
        <v>0</v>
      </c>
      <c r="Z118" s="425"/>
      <c r="AA118" s="425">
        <v>0</v>
      </c>
      <c r="AB118" s="425"/>
      <c r="AC118" s="425">
        <v>0</v>
      </c>
      <c r="AD118" s="425">
        <v>4310</v>
      </c>
      <c r="AE118" s="443">
        <v>0</v>
      </c>
      <c r="AF118" s="435">
        <v>4310</v>
      </c>
      <c r="AG118" s="443">
        <v>457.05111900000003</v>
      </c>
      <c r="AH118" s="314">
        <v>0.10604434315545244</v>
      </c>
      <c r="AI118" s="315"/>
      <c r="AJ118" s="273">
        <v>2201.7656226700001</v>
      </c>
      <c r="AK118" s="276">
        <v>-1744.7145036700001</v>
      </c>
      <c r="AL118" s="180" t="e" vm="1">
        <v>#VALUE!</v>
      </c>
      <c r="AM118" s="443">
        <v>119.10315799999999</v>
      </c>
      <c r="AN118" s="314">
        <v>2.7634143387470996E-2</v>
      </c>
      <c r="AO118" s="315"/>
      <c r="AP118" s="273">
        <v>1400.8080218699999</v>
      </c>
      <c r="AQ118" s="276">
        <v>-1281.7048638700001</v>
      </c>
      <c r="AR118" s="180" t="e">
        <v>#N/A</v>
      </c>
      <c r="AS118" s="435">
        <v>3852.9488809999998</v>
      </c>
      <c r="AT118" s="444">
        <v>337.94796100000002</v>
      </c>
      <c r="AU118" s="444">
        <v>4190.8968420000001</v>
      </c>
      <c r="AV118" s="443">
        <v>3852.9488809999998</v>
      </c>
      <c r="AW118" s="201" t="e">
        <v>#N/A</v>
      </c>
      <c r="AX118" s="310" t="e">
        <v>#N/A</v>
      </c>
      <c r="AY118" s="145"/>
      <c r="AZ118" s="287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Z118" s="412">
        <v>119.10315799999999</v>
      </c>
      <c r="CA118" s="188">
        <v>2.7634143387470996E-2</v>
      </c>
    </row>
    <row r="119" spans="1:208" ht="51.75" customHeight="1">
      <c r="A119" s="192"/>
      <c r="B119" s="192" t="s">
        <v>183</v>
      </c>
      <c r="C119" s="309" t="s">
        <v>184</v>
      </c>
      <c r="D119" s="285" t="s">
        <v>277</v>
      </c>
      <c r="E119" s="192" t="s">
        <v>176</v>
      </c>
      <c r="F119" s="192" t="s">
        <v>164</v>
      </c>
      <c r="G119" s="192" t="s">
        <v>164</v>
      </c>
      <c r="H119" s="192" t="s">
        <v>164</v>
      </c>
      <c r="I119" s="192" t="s">
        <v>164</v>
      </c>
      <c r="J119" s="192" t="s">
        <v>164</v>
      </c>
      <c r="K119" s="192" t="s">
        <v>164</v>
      </c>
      <c r="L119" s="192" t="s">
        <v>164</v>
      </c>
      <c r="M119" s="192" t="s">
        <v>164</v>
      </c>
      <c r="N119" s="192" t="s">
        <v>164</v>
      </c>
      <c r="O119" s="192" t="s">
        <v>164</v>
      </c>
      <c r="P119" s="192"/>
      <c r="Q119" s="192"/>
      <c r="R119" s="192" t="s">
        <v>255</v>
      </c>
      <c r="S119" s="260"/>
      <c r="T119" s="313" t="s">
        <v>278</v>
      </c>
      <c r="U119" s="295">
        <v>2021011000094</v>
      </c>
      <c r="V119" s="313" t="s">
        <v>278</v>
      </c>
      <c r="W119" s="443">
        <v>6133.6695120000004</v>
      </c>
      <c r="X119" s="425"/>
      <c r="Y119" s="425">
        <v>0</v>
      </c>
      <c r="Z119" s="425"/>
      <c r="AA119" s="425">
        <v>0</v>
      </c>
      <c r="AB119" s="425"/>
      <c r="AC119" s="425">
        <v>0</v>
      </c>
      <c r="AD119" s="425">
        <v>6133.6695120000004</v>
      </c>
      <c r="AE119" s="443">
        <v>0</v>
      </c>
      <c r="AF119" s="435">
        <v>6133.6695120000004</v>
      </c>
      <c r="AG119" s="443">
        <v>318.16823399999998</v>
      </c>
      <c r="AH119" s="314">
        <v>5.1872412326345756E-2</v>
      </c>
      <c r="AI119" s="315"/>
      <c r="AJ119" s="273">
        <v>1100.7077314999999</v>
      </c>
      <c r="AK119" s="276">
        <v>-782.53949749999992</v>
      </c>
      <c r="AL119" s="180" t="e" vm="1">
        <v>#VALUE!</v>
      </c>
      <c r="AM119" s="443">
        <v>142.70678799999999</v>
      </c>
      <c r="AN119" s="314">
        <v>2.3266135829588853E-2</v>
      </c>
      <c r="AO119" s="315"/>
      <c r="AP119" s="273">
        <v>1004.3583725</v>
      </c>
      <c r="AQ119" s="276">
        <v>-861.65158450000001</v>
      </c>
      <c r="AR119" s="180" t="e">
        <v>#N/A</v>
      </c>
      <c r="AS119" s="435">
        <v>5815.5012780000006</v>
      </c>
      <c r="AT119" s="444">
        <v>175.461446</v>
      </c>
      <c r="AU119" s="444">
        <v>5990.962724</v>
      </c>
      <c r="AV119" s="443">
        <v>5815.5012780000006</v>
      </c>
      <c r="AW119" s="201" t="e">
        <v>#N/A</v>
      </c>
      <c r="AX119" s="310" t="e">
        <v>#N/A</v>
      </c>
      <c r="AY119" s="145"/>
      <c r="AZ119" s="287"/>
      <c r="BA119" s="279"/>
      <c r="BB119" s="279"/>
      <c r="BC119" s="279"/>
      <c r="BD119" s="279"/>
      <c r="BE119" s="279"/>
      <c r="BF119" s="279"/>
      <c r="BG119" s="279"/>
      <c r="BH119" s="279"/>
      <c r="BI119" s="279"/>
      <c r="BJ119" s="279"/>
      <c r="BK119" s="279"/>
      <c r="BM119" s="279"/>
      <c r="BN119" s="279"/>
      <c r="BO119" s="279"/>
      <c r="BP119" s="279"/>
      <c r="BQ119" s="279"/>
      <c r="BR119" s="279"/>
      <c r="BS119" s="279"/>
      <c r="BT119" s="279"/>
      <c r="BU119" s="279"/>
      <c r="BV119" s="279"/>
      <c r="BW119" s="279"/>
      <c r="BX119" s="279"/>
      <c r="BZ119" s="412">
        <v>142.70678799999999</v>
      </c>
      <c r="CA119" s="188">
        <v>2.3266135829588853E-2</v>
      </c>
    </row>
    <row r="120" spans="1:208" ht="34.5" customHeight="1">
      <c r="A120" s="192"/>
      <c r="B120" s="192"/>
      <c r="C120" s="192"/>
      <c r="D120" s="285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260"/>
      <c r="T120" s="165" t="s">
        <v>279</v>
      </c>
      <c r="U120" s="484"/>
      <c r="V120" s="165" t="s">
        <v>279</v>
      </c>
      <c r="W120" s="413">
        <v>1212935.1963200001</v>
      </c>
      <c r="X120" s="445">
        <v>0</v>
      </c>
      <c r="Y120" s="413">
        <v>0</v>
      </c>
      <c r="Z120" s="413"/>
      <c r="AA120" s="413">
        <v>0</v>
      </c>
      <c r="AB120" s="413">
        <v>0</v>
      </c>
      <c r="AC120" s="446">
        <v>0</v>
      </c>
      <c r="AD120" s="413">
        <v>1212935.1963200001</v>
      </c>
      <c r="AE120" s="413">
        <v>0</v>
      </c>
      <c r="AF120" s="413">
        <v>1212935.1963200001</v>
      </c>
      <c r="AG120" s="413">
        <v>510709.79805054003</v>
      </c>
      <c r="AH120" s="177">
        <v>0.42105283085198153</v>
      </c>
      <c r="AI120" s="298"/>
      <c r="AJ120" s="299">
        <v>1203791.9815432704</v>
      </c>
      <c r="AK120" s="196">
        <v>-693082.18349273002</v>
      </c>
      <c r="AL120" s="180" t="e" vm="1">
        <v>#VALUE!</v>
      </c>
      <c r="AM120" s="413">
        <v>483386.13462520007</v>
      </c>
      <c r="AN120" s="194">
        <v>0.39852593616854015</v>
      </c>
      <c r="AO120" s="300"/>
      <c r="AP120" s="299">
        <v>1187108.1838105698</v>
      </c>
      <c r="AQ120" s="196">
        <v>-703722.04918536998</v>
      </c>
      <c r="AR120" s="180" t="e">
        <v>#N/A</v>
      </c>
      <c r="AS120" s="413">
        <v>702225.39826945995</v>
      </c>
      <c r="AT120" s="413">
        <v>27323.663425340001</v>
      </c>
      <c r="AU120" s="415">
        <v>729549.06169479981</v>
      </c>
      <c r="AV120" s="413">
        <v>702225.39826946007</v>
      </c>
      <c r="AW120" s="281" t="e">
        <v>#N/A</v>
      </c>
      <c r="AX120" s="277" t="e">
        <v>#N/A</v>
      </c>
      <c r="AY120" s="145"/>
      <c r="AZ120" s="290"/>
      <c r="BA120" s="291"/>
      <c r="BB120" s="291"/>
      <c r="BC120" s="291"/>
      <c r="BD120" s="291"/>
      <c r="BE120" s="291"/>
      <c r="BF120" s="291"/>
      <c r="BG120" s="291"/>
      <c r="BH120" s="291"/>
      <c r="BI120" s="291"/>
      <c r="BJ120" s="291"/>
      <c r="BK120" s="291"/>
      <c r="BM120" s="316"/>
      <c r="BN120" s="316"/>
      <c r="BO120" s="316"/>
      <c r="BP120" s="316"/>
      <c r="BQ120" s="316"/>
      <c r="BR120" s="316"/>
      <c r="BS120" s="316"/>
      <c r="BT120" s="316"/>
      <c r="BU120" s="316"/>
      <c r="BV120" s="316"/>
      <c r="BW120" s="316"/>
      <c r="BX120" s="316"/>
      <c r="BZ120" s="413">
        <v>483376.08462020004</v>
      </c>
      <c r="CA120" s="194">
        <v>0.39851765047856219</v>
      </c>
    </row>
    <row r="121" spans="1:208" ht="47.25" customHeight="1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260"/>
      <c r="T121" s="284" t="s">
        <v>125</v>
      </c>
      <c r="U121" s="483"/>
      <c r="V121" s="284" t="s">
        <v>125</v>
      </c>
      <c r="W121" s="165" t="s">
        <v>126</v>
      </c>
      <c r="X121" s="165" t="s">
        <v>127</v>
      </c>
      <c r="Y121" s="165" t="s">
        <v>128</v>
      </c>
      <c r="Z121" s="165" t="s">
        <v>129</v>
      </c>
      <c r="AA121" s="165" t="s">
        <v>130</v>
      </c>
      <c r="AB121" s="165" t="s">
        <v>131</v>
      </c>
      <c r="AC121" s="164" t="s">
        <v>132</v>
      </c>
      <c r="AD121" s="164" t="s">
        <v>133</v>
      </c>
      <c r="AE121" s="164" t="s">
        <v>134</v>
      </c>
      <c r="AF121" s="164" t="s">
        <v>135</v>
      </c>
      <c r="AG121" s="166" t="s">
        <v>0</v>
      </c>
      <c r="AH121" s="167" t="s">
        <v>136</v>
      </c>
      <c r="AI121" s="168" t="s">
        <v>137</v>
      </c>
      <c r="AJ121" s="168" t="s">
        <v>138</v>
      </c>
      <c r="AK121" s="168" t="s">
        <v>139</v>
      </c>
      <c r="AL121" s="169" t="s">
        <v>140</v>
      </c>
      <c r="AM121" s="166" t="s">
        <v>141</v>
      </c>
      <c r="AN121" s="167" t="s">
        <v>142</v>
      </c>
      <c r="AO121" s="261"/>
      <c r="AP121" s="301" t="s">
        <v>144</v>
      </c>
      <c r="AQ121" s="265" t="s">
        <v>145</v>
      </c>
      <c r="AR121" s="302" t="s">
        <v>146</v>
      </c>
      <c r="AS121" s="433" t="s">
        <v>147</v>
      </c>
      <c r="AT121" s="433" t="s">
        <v>148</v>
      </c>
      <c r="AU121" s="433" t="s">
        <v>149</v>
      </c>
      <c r="AV121" s="407" t="s">
        <v>150</v>
      </c>
      <c r="AW121" s="265" t="s">
        <v>151</v>
      </c>
      <c r="AX121" s="266" t="s">
        <v>152</v>
      </c>
      <c r="AY121" s="145"/>
      <c r="AZ121" s="172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Z121" s="166" t="s">
        <v>478</v>
      </c>
      <c r="CA121" s="167" t="s">
        <v>479</v>
      </c>
    </row>
    <row r="122" spans="1:208" ht="45.75" customHeight="1">
      <c r="A122" s="192"/>
      <c r="B122" s="192" t="s">
        <v>183</v>
      </c>
      <c r="C122" s="251" t="s">
        <v>184</v>
      </c>
      <c r="D122" s="285" t="s">
        <v>280</v>
      </c>
      <c r="E122" s="192" t="s">
        <v>176</v>
      </c>
      <c r="F122" s="192" t="s">
        <v>164</v>
      </c>
      <c r="G122" s="192" t="s">
        <v>164</v>
      </c>
      <c r="H122" s="192" t="s">
        <v>164</v>
      </c>
      <c r="I122" s="192" t="s">
        <v>164</v>
      </c>
      <c r="J122" s="192" t="s">
        <v>164</v>
      </c>
      <c r="K122" s="192" t="s">
        <v>164</v>
      </c>
      <c r="L122" s="192" t="s">
        <v>164</v>
      </c>
      <c r="M122" s="192" t="s">
        <v>164</v>
      </c>
      <c r="N122" s="192" t="s">
        <v>164</v>
      </c>
      <c r="O122" s="192" t="s">
        <v>164</v>
      </c>
      <c r="P122" s="192"/>
      <c r="Q122" s="192"/>
      <c r="R122" s="192" t="s">
        <v>281</v>
      </c>
      <c r="S122" s="260"/>
      <c r="T122" s="292" t="s">
        <v>282</v>
      </c>
      <c r="U122" s="295" t="s">
        <v>283</v>
      </c>
      <c r="V122" s="292" t="s">
        <v>282</v>
      </c>
      <c r="W122" s="435">
        <v>3125229.847358</v>
      </c>
      <c r="X122" s="425"/>
      <c r="Y122" s="425">
        <v>0</v>
      </c>
      <c r="Z122" s="425"/>
      <c r="AA122" s="425">
        <v>0</v>
      </c>
      <c r="AB122" s="425"/>
      <c r="AC122" s="425"/>
      <c r="AD122" s="425">
        <v>3125229.847358</v>
      </c>
      <c r="AE122" s="435">
        <v>0</v>
      </c>
      <c r="AF122" s="435">
        <v>3125229.847358</v>
      </c>
      <c r="AG122" s="435">
        <v>2155227.2367810002</v>
      </c>
      <c r="AH122" s="305">
        <v>0.68962199327610463</v>
      </c>
      <c r="AI122" s="306"/>
      <c r="AJ122" s="273">
        <v>1946342.22237966</v>
      </c>
      <c r="AK122" s="276">
        <v>208885.01440134016</v>
      </c>
      <c r="AL122" s="180" t="e" vm="1">
        <v>#VALUE!</v>
      </c>
      <c r="AM122" s="435">
        <v>2154774.027057</v>
      </c>
      <c r="AN122" s="305">
        <v>0.68947697683055154</v>
      </c>
      <c r="AO122" s="306"/>
      <c r="AP122" s="273">
        <v>1939684.1003836598</v>
      </c>
      <c r="AQ122" s="276">
        <v>215089.92667334015</v>
      </c>
      <c r="AR122" s="180" t="e">
        <v>#N/A</v>
      </c>
      <c r="AS122" s="435">
        <v>970002.61057699984</v>
      </c>
      <c r="AT122" s="436">
        <v>453.20972400018945</v>
      </c>
      <c r="AU122" s="436">
        <v>970455.82030100003</v>
      </c>
      <c r="AV122" s="435">
        <v>970002.61057699984</v>
      </c>
      <c r="AW122" s="201" t="e">
        <v>#N/A</v>
      </c>
      <c r="AX122" s="277" t="e">
        <v>#N/A</v>
      </c>
      <c r="AY122" s="145"/>
      <c r="AZ122" s="287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  <c r="BX122" s="279"/>
      <c r="BZ122" s="412">
        <v>2154774.027057</v>
      </c>
      <c r="CA122" s="188">
        <v>0.68947697683055154</v>
      </c>
    </row>
    <row r="123" spans="1:208" ht="45.75" customHeight="1">
      <c r="A123" s="192"/>
      <c r="B123" s="192" t="s">
        <v>183</v>
      </c>
      <c r="C123" s="251" t="s">
        <v>184</v>
      </c>
      <c r="D123" s="285" t="s">
        <v>284</v>
      </c>
      <c r="E123" s="192" t="s">
        <v>176</v>
      </c>
      <c r="F123" s="192" t="s">
        <v>164</v>
      </c>
      <c r="G123" s="192" t="s">
        <v>164</v>
      </c>
      <c r="H123" s="192" t="s">
        <v>164</v>
      </c>
      <c r="I123" s="192" t="s">
        <v>164</v>
      </c>
      <c r="J123" s="192" t="s">
        <v>164</v>
      </c>
      <c r="K123" s="192" t="s">
        <v>164</v>
      </c>
      <c r="L123" s="192" t="s">
        <v>164</v>
      </c>
      <c r="M123" s="192" t="s">
        <v>164</v>
      </c>
      <c r="N123" s="192" t="s">
        <v>164</v>
      </c>
      <c r="O123" s="192" t="s">
        <v>164</v>
      </c>
      <c r="P123" s="192"/>
      <c r="Q123" s="192"/>
      <c r="R123" s="192" t="s">
        <v>281</v>
      </c>
      <c r="S123" s="260"/>
      <c r="T123" s="317" t="s">
        <v>285</v>
      </c>
      <c r="U123" s="295" t="s">
        <v>286</v>
      </c>
      <c r="V123" s="317" t="s">
        <v>285</v>
      </c>
      <c r="W123" s="425">
        <v>200421.696329</v>
      </c>
      <c r="X123" s="425"/>
      <c r="Y123" s="425">
        <v>0</v>
      </c>
      <c r="Z123" s="425"/>
      <c r="AA123" s="425">
        <v>0</v>
      </c>
      <c r="AB123" s="425"/>
      <c r="AC123" s="425">
        <v>0</v>
      </c>
      <c r="AD123" s="425">
        <v>200421.696329</v>
      </c>
      <c r="AE123" s="425">
        <v>0</v>
      </c>
      <c r="AF123" s="435">
        <v>200421.696329</v>
      </c>
      <c r="AG123" s="425">
        <v>82199.503326000005</v>
      </c>
      <c r="AH123" s="274">
        <v>0.41013275923513953</v>
      </c>
      <c r="AI123" s="275"/>
      <c r="AJ123" s="273">
        <v>152111.810234</v>
      </c>
      <c r="AK123" s="276">
        <v>-69912.306907999999</v>
      </c>
      <c r="AL123" s="180" t="e" vm="1">
        <v>#VALUE!</v>
      </c>
      <c r="AM123" s="425">
        <v>82149.750197999994</v>
      </c>
      <c r="AN123" s="274">
        <v>0.40988451700931616</v>
      </c>
      <c r="AO123" s="275"/>
      <c r="AP123" s="273">
        <v>152106.67078099999</v>
      </c>
      <c r="AQ123" s="276">
        <v>-69956.920582999999</v>
      </c>
      <c r="AR123" s="180" t="e">
        <v>#N/A</v>
      </c>
      <c r="AS123" s="435">
        <v>118222.19300299999</v>
      </c>
      <c r="AT123" s="427">
        <v>49.753128000011202</v>
      </c>
      <c r="AU123" s="427">
        <v>118271.946131</v>
      </c>
      <c r="AV123" s="425">
        <v>118222.19300299999</v>
      </c>
      <c r="AW123" s="201" t="e">
        <v>#N/A</v>
      </c>
      <c r="AX123" s="277" t="e">
        <v>#N/A</v>
      </c>
      <c r="AY123" s="145"/>
      <c r="AZ123" s="287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Z123" s="412">
        <v>82149.750197999994</v>
      </c>
      <c r="CA123" s="188">
        <v>0.40988451700931616</v>
      </c>
    </row>
    <row r="124" spans="1:208" ht="45.75" customHeight="1">
      <c r="A124" s="192"/>
      <c r="B124" s="192" t="s">
        <v>183</v>
      </c>
      <c r="C124" s="251" t="s">
        <v>184</v>
      </c>
      <c r="D124" s="285" t="s">
        <v>287</v>
      </c>
      <c r="E124" s="192" t="s">
        <v>176</v>
      </c>
      <c r="F124" s="192" t="s">
        <v>164</v>
      </c>
      <c r="G124" s="192" t="s">
        <v>164</v>
      </c>
      <c r="H124" s="192" t="s">
        <v>164</v>
      </c>
      <c r="I124" s="192" t="s">
        <v>164</v>
      </c>
      <c r="J124" s="192" t="s">
        <v>164</v>
      </c>
      <c r="K124" s="192" t="s">
        <v>164</v>
      </c>
      <c r="L124" s="192" t="s">
        <v>164</v>
      </c>
      <c r="M124" s="192" t="s">
        <v>164</v>
      </c>
      <c r="N124" s="192" t="s">
        <v>164</v>
      </c>
      <c r="O124" s="192" t="s">
        <v>164</v>
      </c>
      <c r="P124" s="192"/>
      <c r="Q124" s="192"/>
      <c r="R124" s="192" t="s">
        <v>281</v>
      </c>
      <c r="S124" s="260"/>
      <c r="T124" s="293" t="s">
        <v>288</v>
      </c>
      <c r="U124" s="295" t="s">
        <v>289</v>
      </c>
      <c r="V124" s="293" t="s">
        <v>288</v>
      </c>
      <c r="W124" s="443">
        <v>144498.70000000001</v>
      </c>
      <c r="X124" s="425"/>
      <c r="Y124" s="425">
        <v>0</v>
      </c>
      <c r="Z124" s="425"/>
      <c r="AA124" s="425">
        <v>0</v>
      </c>
      <c r="AB124" s="425"/>
      <c r="AC124" s="425">
        <v>0</v>
      </c>
      <c r="AD124" s="425">
        <v>144498.70000000001</v>
      </c>
      <c r="AE124" s="443">
        <v>0</v>
      </c>
      <c r="AF124" s="435">
        <v>144498.70000000001</v>
      </c>
      <c r="AG124" s="443">
        <v>1684.3234660000001</v>
      </c>
      <c r="AH124" s="274">
        <v>1.165632262435579E-2</v>
      </c>
      <c r="AI124" s="315"/>
      <c r="AJ124" s="273">
        <v>109176.88344233</v>
      </c>
      <c r="AK124" s="276">
        <v>-107492.55997633</v>
      </c>
      <c r="AL124" s="180" t="e" vm="1">
        <v>#VALUE!</v>
      </c>
      <c r="AM124" s="443">
        <v>759.41122037000002</v>
      </c>
      <c r="AN124" s="274">
        <v>5.2554882526278778E-3</v>
      </c>
      <c r="AO124" s="315"/>
      <c r="AP124" s="273">
        <v>31074.81594683</v>
      </c>
      <c r="AQ124" s="276">
        <v>-30315.404726460001</v>
      </c>
      <c r="AR124" s="180" t="e">
        <v>#N/A</v>
      </c>
      <c r="AS124" s="435">
        <v>142814.37653400001</v>
      </c>
      <c r="AT124" s="444">
        <v>924.91224563000003</v>
      </c>
      <c r="AU124" s="444">
        <v>143739.28877963001</v>
      </c>
      <c r="AV124" s="443">
        <v>142814.37653400001</v>
      </c>
      <c r="AW124" s="201" t="e">
        <v>#N/A</v>
      </c>
      <c r="AX124" s="277" t="e">
        <v>#N/A</v>
      </c>
      <c r="AY124" s="145"/>
      <c r="AZ124" s="287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79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79"/>
      <c r="BX124" s="279"/>
      <c r="BZ124" s="412">
        <v>757.38062036999997</v>
      </c>
      <c r="CA124" s="188">
        <v>5.2414355310462998E-3</v>
      </c>
    </row>
    <row r="125" spans="1:208" ht="44.25" customHeight="1">
      <c r="A125" s="192"/>
      <c r="B125" s="192" t="s">
        <v>183</v>
      </c>
      <c r="C125" s="251" t="s">
        <v>184</v>
      </c>
      <c r="D125" s="285" t="s">
        <v>290</v>
      </c>
      <c r="E125" s="192" t="s">
        <v>176</v>
      </c>
      <c r="F125" s="192" t="s">
        <v>164</v>
      </c>
      <c r="G125" s="192" t="s">
        <v>164</v>
      </c>
      <c r="H125" s="192" t="s">
        <v>164</v>
      </c>
      <c r="I125" s="192" t="s">
        <v>164</v>
      </c>
      <c r="J125" s="192" t="s">
        <v>164</v>
      </c>
      <c r="K125" s="192" t="s">
        <v>164</v>
      </c>
      <c r="L125" s="192" t="s">
        <v>164</v>
      </c>
      <c r="M125" s="192" t="s">
        <v>164</v>
      </c>
      <c r="N125" s="192" t="s">
        <v>164</v>
      </c>
      <c r="O125" s="192" t="s">
        <v>164</v>
      </c>
      <c r="P125" s="192"/>
      <c r="Q125" s="192"/>
      <c r="R125" s="192" t="s">
        <v>281</v>
      </c>
      <c r="S125" s="260"/>
      <c r="T125" s="317" t="s">
        <v>291</v>
      </c>
      <c r="U125" s="295">
        <v>2023011000082</v>
      </c>
      <c r="V125" s="317" t="s">
        <v>291</v>
      </c>
      <c r="W125" s="425">
        <v>123857.5</v>
      </c>
      <c r="X125" s="425"/>
      <c r="Y125" s="425">
        <v>0</v>
      </c>
      <c r="Z125" s="425"/>
      <c r="AA125" s="425">
        <v>0</v>
      </c>
      <c r="AB125" s="425"/>
      <c r="AC125" s="425">
        <v>0</v>
      </c>
      <c r="AD125" s="425">
        <v>123857.5</v>
      </c>
      <c r="AE125" s="425">
        <v>0</v>
      </c>
      <c r="AF125" s="435">
        <v>123857.5</v>
      </c>
      <c r="AG125" s="425">
        <v>1572.6910789999999</v>
      </c>
      <c r="AH125" s="274">
        <v>1.2697584554831156E-2</v>
      </c>
      <c r="AI125" s="275"/>
      <c r="AJ125" s="273">
        <v>0</v>
      </c>
      <c r="AK125" s="276">
        <v>1572.6910789999999</v>
      </c>
      <c r="AL125" s="180" t="e" vm="1">
        <v>#VALUE!</v>
      </c>
      <c r="AM125" s="425">
        <v>351.834765</v>
      </c>
      <c r="AN125" s="274">
        <v>2.8406415840784775E-3</v>
      </c>
      <c r="AO125" s="275"/>
      <c r="AP125" s="273">
        <v>0</v>
      </c>
      <c r="AQ125" s="276">
        <v>351.834765</v>
      </c>
      <c r="AR125" s="180" t="e">
        <v>#N/A</v>
      </c>
      <c r="AS125" s="435">
        <v>122284.808921</v>
      </c>
      <c r="AT125" s="427">
        <v>1220.8563139999999</v>
      </c>
      <c r="AU125" s="427">
        <v>123505.66523499999</v>
      </c>
      <c r="AV125" s="425">
        <v>122284.808921</v>
      </c>
      <c r="AW125" s="201" t="e">
        <v>#N/A</v>
      </c>
      <c r="AX125" s="277" t="e">
        <v>#N/A</v>
      </c>
      <c r="AY125" s="145"/>
      <c r="AZ125" s="287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  <c r="BV125" s="279"/>
      <c r="BW125" s="279"/>
      <c r="BX125" s="279"/>
      <c r="BZ125" s="412">
        <v>350.85649000000001</v>
      </c>
      <c r="CA125" s="188">
        <v>2.8327431927820277E-3</v>
      </c>
    </row>
    <row r="126" spans="1:208" ht="45.75" customHeight="1">
      <c r="A126" s="192"/>
      <c r="B126" s="192" t="s">
        <v>183</v>
      </c>
      <c r="C126" s="251" t="s">
        <v>184</v>
      </c>
      <c r="D126" s="285" t="s">
        <v>292</v>
      </c>
      <c r="E126" s="192" t="s">
        <v>176</v>
      </c>
      <c r="F126" s="192" t="s">
        <v>164</v>
      </c>
      <c r="G126" s="192" t="s">
        <v>164</v>
      </c>
      <c r="H126" s="192" t="s">
        <v>164</v>
      </c>
      <c r="I126" s="192" t="s">
        <v>164</v>
      </c>
      <c r="J126" s="192" t="s">
        <v>164</v>
      </c>
      <c r="K126" s="192" t="s">
        <v>164</v>
      </c>
      <c r="L126" s="192" t="s">
        <v>164</v>
      </c>
      <c r="M126" s="192" t="s">
        <v>164</v>
      </c>
      <c r="N126" s="192" t="s">
        <v>164</v>
      </c>
      <c r="O126" s="192" t="s">
        <v>164</v>
      </c>
      <c r="P126" s="192"/>
      <c r="Q126" s="192"/>
      <c r="R126" s="192" t="s">
        <v>281</v>
      </c>
      <c r="S126" s="260"/>
      <c r="T126" s="317" t="s">
        <v>293</v>
      </c>
      <c r="U126" s="295" t="s">
        <v>294</v>
      </c>
      <c r="V126" s="317" t="s">
        <v>293</v>
      </c>
      <c r="W126" s="425">
        <v>114167.8</v>
      </c>
      <c r="X126" s="425"/>
      <c r="Y126" s="425">
        <v>0</v>
      </c>
      <c r="Z126" s="425"/>
      <c r="AA126" s="425">
        <v>0</v>
      </c>
      <c r="AB126" s="425"/>
      <c r="AC126" s="425">
        <v>0</v>
      </c>
      <c r="AD126" s="425">
        <v>114167.8</v>
      </c>
      <c r="AE126" s="425">
        <v>0</v>
      </c>
      <c r="AF126" s="435">
        <v>114167.8</v>
      </c>
      <c r="AG126" s="425">
        <v>10508.588292</v>
      </c>
      <c r="AH126" s="274">
        <v>9.2045115102507014E-2</v>
      </c>
      <c r="AI126" s="275"/>
      <c r="AJ126" s="273">
        <v>128703.87586499999</v>
      </c>
      <c r="AK126" s="276">
        <v>-118195.28757299999</v>
      </c>
      <c r="AL126" s="180" t="e" vm="1">
        <v>#VALUE!</v>
      </c>
      <c r="AM126" s="425">
        <v>265.78408400000001</v>
      </c>
      <c r="AN126" s="274">
        <v>2.3280126620640845E-3</v>
      </c>
      <c r="AO126" s="275"/>
      <c r="AP126" s="273">
        <v>14466.471296</v>
      </c>
      <c r="AQ126" s="276">
        <v>-14200.687211999999</v>
      </c>
      <c r="AR126" s="180" t="e">
        <v>#N/A</v>
      </c>
      <c r="AS126" s="435">
        <v>103659.211708</v>
      </c>
      <c r="AT126" s="427">
        <v>10242.804208</v>
      </c>
      <c r="AU126" s="427">
        <v>113902.015916</v>
      </c>
      <c r="AV126" s="425">
        <v>103659.211708</v>
      </c>
      <c r="AW126" s="201" t="e">
        <v>#N/A</v>
      </c>
      <c r="AX126" s="277" t="e">
        <v>#N/A</v>
      </c>
      <c r="AY126" s="145"/>
      <c r="AZ126" s="287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M126" s="279"/>
      <c r="BN126" s="279"/>
      <c r="BO126" s="279"/>
      <c r="BP126" s="279"/>
      <c r="BQ126" s="279"/>
      <c r="BR126" s="279"/>
      <c r="BS126" s="279"/>
      <c r="BT126" s="279"/>
      <c r="BU126" s="279"/>
      <c r="BV126" s="279"/>
      <c r="BW126" s="279"/>
      <c r="BX126" s="279"/>
      <c r="BZ126" s="412">
        <v>264.35409399999998</v>
      </c>
      <c r="CA126" s="188">
        <v>2.3154873265491668E-3</v>
      </c>
    </row>
    <row r="127" spans="1:208" ht="45.75" customHeight="1">
      <c r="A127" s="192"/>
      <c r="B127" s="192" t="s">
        <v>183</v>
      </c>
      <c r="C127" s="251" t="s">
        <v>184</v>
      </c>
      <c r="D127" s="285" t="s">
        <v>295</v>
      </c>
      <c r="E127" s="192" t="s">
        <v>176</v>
      </c>
      <c r="F127" s="192" t="s">
        <v>164</v>
      </c>
      <c r="G127" s="192" t="s">
        <v>164</v>
      </c>
      <c r="H127" s="192" t="s">
        <v>164</v>
      </c>
      <c r="I127" s="192" t="s">
        <v>164</v>
      </c>
      <c r="J127" s="192" t="s">
        <v>164</v>
      </c>
      <c r="K127" s="192" t="s">
        <v>164</v>
      </c>
      <c r="L127" s="192" t="s">
        <v>164</v>
      </c>
      <c r="M127" s="192" t="s">
        <v>164</v>
      </c>
      <c r="N127" s="192" t="s">
        <v>164</v>
      </c>
      <c r="O127" s="192" t="s">
        <v>164</v>
      </c>
      <c r="P127" s="192"/>
      <c r="Q127" s="192"/>
      <c r="R127" s="192" t="s">
        <v>281</v>
      </c>
      <c r="S127" s="260"/>
      <c r="T127" s="293" t="s">
        <v>296</v>
      </c>
      <c r="U127" s="295">
        <v>2020011000142</v>
      </c>
      <c r="V127" s="293" t="s">
        <v>296</v>
      </c>
      <c r="W127" s="443">
        <v>1800</v>
      </c>
      <c r="X127" s="425"/>
      <c r="Y127" s="425">
        <v>0</v>
      </c>
      <c r="Z127" s="425"/>
      <c r="AA127" s="425">
        <v>0</v>
      </c>
      <c r="AB127" s="425"/>
      <c r="AC127" s="425">
        <v>0</v>
      </c>
      <c r="AD127" s="425">
        <v>1800</v>
      </c>
      <c r="AE127" s="443">
        <v>0</v>
      </c>
      <c r="AF127" s="435">
        <v>1800</v>
      </c>
      <c r="AG127" s="443">
        <v>908.59055000000001</v>
      </c>
      <c r="AH127" s="274">
        <v>0.50477252777777781</v>
      </c>
      <c r="AI127" s="315"/>
      <c r="AJ127" s="273">
        <v>1096.54606833</v>
      </c>
      <c r="AK127" s="276">
        <v>-187.95551833000002</v>
      </c>
      <c r="AL127" s="180" t="e" vm="1">
        <v>#VALUE!</v>
      </c>
      <c r="AM127" s="443">
        <v>208.20977134</v>
      </c>
      <c r="AN127" s="274">
        <v>0.11567209518888889</v>
      </c>
      <c r="AO127" s="315"/>
      <c r="AP127" s="273">
        <v>1089.94662733</v>
      </c>
      <c r="AQ127" s="276">
        <v>-881.73685598999998</v>
      </c>
      <c r="AR127" s="180" t="e">
        <v>#N/A</v>
      </c>
      <c r="AS127" s="435">
        <v>891.40944999999999</v>
      </c>
      <c r="AT127" s="444">
        <v>700.38077866000003</v>
      </c>
      <c r="AU127" s="444">
        <v>1591.7902286599999</v>
      </c>
      <c r="AV127" s="443">
        <v>891.40944999999999</v>
      </c>
      <c r="AW127" s="201" t="e">
        <v>#N/A</v>
      </c>
      <c r="AX127" s="277"/>
      <c r="AY127" s="145"/>
      <c r="AZ127" s="287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M127" s="279"/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  <c r="BX127" s="279"/>
      <c r="BZ127" s="412">
        <v>208.20977134</v>
      </c>
      <c r="CA127" s="188">
        <v>0.11567209518888889</v>
      </c>
    </row>
    <row r="128" spans="1:208" ht="45.75" customHeight="1">
      <c r="A128" s="192"/>
      <c r="B128" s="192" t="s">
        <v>183</v>
      </c>
      <c r="C128" s="251" t="s">
        <v>184</v>
      </c>
      <c r="D128" s="285" t="s">
        <v>297</v>
      </c>
      <c r="E128" s="192" t="s">
        <v>176</v>
      </c>
      <c r="F128" s="192" t="s">
        <v>164</v>
      </c>
      <c r="G128" s="192" t="s">
        <v>164</v>
      </c>
      <c r="H128" s="192" t="s">
        <v>164</v>
      </c>
      <c r="I128" s="192" t="s">
        <v>164</v>
      </c>
      <c r="J128" s="192" t="s">
        <v>164</v>
      </c>
      <c r="K128" s="192" t="s">
        <v>164</v>
      </c>
      <c r="L128" s="192" t="s">
        <v>164</v>
      </c>
      <c r="M128" s="192" t="s">
        <v>164</v>
      </c>
      <c r="N128" s="192" t="s">
        <v>164</v>
      </c>
      <c r="O128" s="192" t="s">
        <v>164</v>
      </c>
      <c r="P128" s="192"/>
      <c r="Q128" s="192"/>
      <c r="R128" s="192" t="s">
        <v>281</v>
      </c>
      <c r="S128" s="260"/>
      <c r="T128" s="293" t="s">
        <v>298</v>
      </c>
      <c r="U128" s="447">
        <v>2020011000141</v>
      </c>
      <c r="V128" s="293" t="s">
        <v>298</v>
      </c>
      <c r="W128" s="443">
        <v>677.12209700000005</v>
      </c>
      <c r="X128" s="425"/>
      <c r="Y128" s="425">
        <v>0</v>
      </c>
      <c r="Z128" s="425"/>
      <c r="AA128" s="425">
        <v>0</v>
      </c>
      <c r="AB128" s="425"/>
      <c r="AC128" s="425">
        <v>0</v>
      </c>
      <c r="AD128" s="425">
        <v>677.12209700000005</v>
      </c>
      <c r="AE128" s="443">
        <v>0</v>
      </c>
      <c r="AF128" s="435">
        <v>677.12209700000005</v>
      </c>
      <c r="AG128" s="443">
        <v>293.20891499999999</v>
      </c>
      <c r="AH128" s="274">
        <v>0.43302222198783147</v>
      </c>
      <c r="AI128" s="315"/>
      <c r="AJ128" s="273">
        <v>542.50122397999996</v>
      </c>
      <c r="AK128" s="276">
        <v>-249.29230897999997</v>
      </c>
      <c r="AL128" s="180" t="e" vm="1">
        <v>#VALUE!</v>
      </c>
      <c r="AM128" s="443">
        <v>125.73762600000001</v>
      </c>
      <c r="AN128" s="274">
        <v>0.18569417030854923</v>
      </c>
      <c r="AO128" s="315"/>
      <c r="AP128" s="273">
        <v>523.76432697999996</v>
      </c>
      <c r="AQ128" s="276">
        <v>-398.02670097999999</v>
      </c>
      <c r="AR128" s="180" t="e">
        <v>#N/A</v>
      </c>
      <c r="AS128" s="435">
        <v>383.91318200000006</v>
      </c>
      <c r="AT128" s="444">
        <v>167.47128899999998</v>
      </c>
      <c r="AU128" s="444">
        <v>551.38447100000008</v>
      </c>
      <c r="AV128" s="443">
        <v>383.91318200000006</v>
      </c>
      <c r="AW128" s="201" t="e">
        <v>#N/A</v>
      </c>
      <c r="AX128" s="277"/>
      <c r="AY128" s="145"/>
      <c r="AZ128" s="287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M128" s="279"/>
      <c r="BN128" s="279"/>
      <c r="BO128" s="279"/>
      <c r="BP128" s="279"/>
      <c r="BQ128" s="279"/>
      <c r="BR128" s="279"/>
      <c r="BS128" s="279"/>
      <c r="BT128" s="279"/>
      <c r="BU128" s="279"/>
      <c r="BV128" s="279"/>
      <c r="BW128" s="279"/>
      <c r="BX128" s="279"/>
      <c r="BZ128" s="412">
        <v>125.73762600000001</v>
      </c>
      <c r="CA128" s="188">
        <v>0.18569417030854923</v>
      </c>
    </row>
    <row r="129" spans="1:79" ht="45.75" customHeight="1">
      <c r="A129" s="192"/>
      <c r="B129" s="192" t="s">
        <v>183</v>
      </c>
      <c r="C129" s="251" t="s">
        <v>184</v>
      </c>
      <c r="D129" s="285" t="s">
        <v>299</v>
      </c>
      <c r="E129" s="192" t="s">
        <v>176</v>
      </c>
      <c r="F129" s="192" t="s">
        <v>164</v>
      </c>
      <c r="G129" s="192" t="s">
        <v>164</v>
      </c>
      <c r="H129" s="192" t="s">
        <v>164</v>
      </c>
      <c r="I129" s="192" t="s">
        <v>164</v>
      </c>
      <c r="J129" s="192" t="s">
        <v>164</v>
      </c>
      <c r="K129" s="192" t="s">
        <v>164</v>
      </c>
      <c r="L129" s="192" t="s">
        <v>164</v>
      </c>
      <c r="M129" s="192" t="s">
        <v>164</v>
      </c>
      <c r="N129" s="192" t="s">
        <v>164</v>
      </c>
      <c r="O129" s="192" t="s">
        <v>164</v>
      </c>
      <c r="P129" s="192"/>
      <c r="Q129" s="192"/>
      <c r="R129" s="192" t="s">
        <v>281</v>
      </c>
      <c r="S129" s="260"/>
      <c r="T129" s="293" t="s">
        <v>300</v>
      </c>
      <c r="U129" s="447">
        <v>2020011000140</v>
      </c>
      <c r="V129" s="293" t="s">
        <v>300</v>
      </c>
      <c r="W129" s="443">
        <v>250</v>
      </c>
      <c r="X129" s="425"/>
      <c r="Y129" s="425">
        <v>0</v>
      </c>
      <c r="Z129" s="425"/>
      <c r="AA129" s="425">
        <v>0</v>
      </c>
      <c r="AB129" s="425"/>
      <c r="AC129" s="425">
        <v>0</v>
      </c>
      <c r="AD129" s="425">
        <v>250</v>
      </c>
      <c r="AE129" s="443">
        <v>0</v>
      </c>
      <c r="AF129" s="435">
        <v>250</v>
      </c>
      <c r="AG129" s="443">
        <v>143.383646</v>
      </c>
      <c r="AH129" s="274">
        <v>0.57353458400000001</v>
      </c>
      <c r="AI129" s="315"/>
      <c r="AJ129" s="273">
        <v>120.461743</v>
      </c>
      <c r="AK129" s="276">
        <v>22.921903</v>
      </c>
      <c r="AL129" s="180" t="e" vm="1">
        <v>#VALUE!</v>
      </c>
      <c r="AM129" s="443">
        <v>55.450311999999997</v>
      </c>
      <c r="AN129" s="274">
        <v>0.22180124799999998</v>
      </c>
      <c r="AO129" s="315"/>
      <c r="AP129" s="273">
        <v>104.323565</v>
      </c>
      <c r="AQ129" s="276">
        <v>-48.873253000000005</v>
      </c>
      <c r="AR129" s="180" t="e">
        <v>#N/A</v>
      </c>
      <c r="AS129" s="435">
        <v>106.616354</v>
      </c>
      <c r="AT129" s="444">
        <v>87.933334000000002</v>
      </c>
      <c r="AU129" s="444">
        <v>194.549688</v>
      </c>
      <c r="AV129" s="443">
        <v>106.616354</v>
      </c>
      <c r="AW129" s="201" t="e">
        <v>#N/A</v>
      </c>
      <c r="AX129" s="277"/>
      <c r="AY129" s="145"/>
      <c r="AZ129" s="287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  <c r="BX129" s="279"/>
      <c r="BZ129" s="412">
        <v>55.450311999999997</v>
      </c>
      <c r="CA129" s="188">
        <v>0.22180124799999998</v>
      </c>
    </row>
    <row r="130" spans="1:79" ht="34.5" customHeight="1">
      <c r="A130" s="192"/>
      <c r="B130" s="192"/>
      <c r="C130" s="192" t="s">
        <v>184</v>
      </c>
      <c r="D130" s="285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260"/>
      <c r="T130" s="165" t="s">
        <v>301</v>
      </c>
      <c r="U130" s="484"/>
      <c r="V130" s="165" t="s">
        <v>301</v>
      </c>
      <c r="W130" s="413">
        <v>3710902.665784</v>
      </c>
      <c r="X130" s="413">
        <v>0</v>
      </c>
      <c r="Y130" s="413">
        <v>0</v>
      </c>
      <c r="Z130" s="413">
        <v>0</v>
      </c>
      <c r="AA130" s="413">
        <v>0</v>
      </c>
      <c r="AB130" s="413">
        <v>0</v>
      </c>
      <c r="AC130" s="413">
        <v>0</v>
      </c>
      <c r="AD130" s="413">
        <v>3710902.665784</v>
      </c>
      <c r="AE130" s="413">
        <v>0</v>
      </c>
      <c r="AF130" s="413">
        <v>3710902.665784</v>
      </c>
      <c r="AG130" s="413">
        <v>2252537.5260550003</v>
      </c>
      <c r="AH130" s="177">
        <v>0.60700528386914943</v>
      </c>
      <c r="AI130" s="298"/>
      <c r="AJ130" s="413">
        <v>2338094.3009563</v>
      </c>
      <c r="AK130" s="196">
        <v>-85142.448976989836</v>
      </c>
      <c r="AL130" s="180" t="e" vm="1">
        <v>#VALUE!</v>
      </c>
      <c r="AM130" s="413">
        <v>2238690.2050337093</v>
      </c>
      <c r="AN130" s="194">
        <v>0.60327376022964019</v>
      </c>
      <c r="AO130" s="300"/>
      <c r="AP130" s="299">
        <v>2137332.0584074897</v>
      </c>
      <c r="AQ130" s="196">
        <v>100968.74891688015</v>
      </c>
      <c r="AR130" s="180" t="e">
        <v>#N/A</v>
      </c>
      <c r="AS130" s="413">
        <v>1458365.1397289997</v>
      </c>
      <c r="AT130" s="413">
        <v>13847.321021290198</v>
      </c>
      <c r="AU130" s="413">
        <v>1472212.46075029</v>
      </c>
      <c r="AV130" s="413">
        <v>1458365.1397289997</v>
      </c>
      <c r="AW130" s="413" t="e">
        <v>#N/A</v>
      </c>
      <c r="AX130" s="277" t="e">
        <v>#N/A</v>
      </c>
      <c r="AY130" s="145"/>
      <c r="AZ130" s="318"/>
      <c r="BA130" s="319"/>
      <c r="BB130" s="319"/>
      <c r="BC130" s="319"/>
      <c r="BD130" s="319"/>
      <c r="BE130" s="319"/>
      <c r="BF130" s="319"/>
      <c r="BG130" s="319"/>
      <c r="BH130" s="319"/>
      <c r="BI130" s="319"/>
      <c r="BJ130" s="319"/>
      <c r="BK130" s="319"/>
      <c r="BM130" s="319"/>
      <c r="BN130" s="319"/>
      <c r="BO130" s="319"/>
      <c r="BP130" s="319"/>
      <c r="BQ130" s="319"/>
      <c r="BR130" s="319"/>
      <c r="BS130" s="319"/>
      <c r="BT130" s="319"/>
      <c r="BU130" s="319"/>
      <c r="BV130" s="319"/>
      <c r="BW130" s="319"/>
      <c r="BX130" s="319"/>
      <c r="BZ130" s="413">
        <v>2238685.7661687098</v>
      </c>
      <c r="CA130" s="194">
        <v>0.60327256406110674</v>
      </c>
    </row>
    <row r="131" spans="1:79" ht="34.5" customHeight="1">
      <c r="A131" s="192"/>
      <c r="B131" s="267" t="s">
        <v>183</v>
      </c>
      <c r="C131" s="251" t="s">
        <v>184</v>
      </c>
      <c r="D131" s="285" t="s">
        <v>302</v>
      </c>
      <c r="E131" s="267" t="s">
        <v>176</v>
      </c>
      <c r="F131" s="267" t="s">
        <v>164</v>
      </c>
      <c r="G131" s="267" t="s">
        <v>164</v>
      </c>
      <c r="H131" s="267" t="s">
        <v>164</v>
      </c>
      <c r="I131" s="267" t="s">
        <v>164</v>
      </c>
      <c r="J131" s="267" t="s">
        <v>164</v>
      </c>
      <c r="K131" s="267" t="s">
        <v>164</v>
      </c>
      <c r="L131" s="267" t="s">
        <v>164</v>
      </c>
      <c r="M131" s="267" t="s">
        <v>164</v>
      </c>
      <c r="N131" s="267" t="s">
        <v>164</v>
      </c>
      <c r="O131" s="267" t="s">
        <v>164</v>
      </c>
      <c r="P131" s="267"/>
      <c r="Q131" s="267"/>
      <c r="R131" s="192" t="s">
        <v>281</v>
      </c>
      <c r="S131" s="268"/>
      <c r="T131" s="317" t="s">
        <v>303</v>
      </c>
      <c r="U131" s="320">
        <v>2023011000054</v>
      </c>
      <c r="V131" s="317" t="s">
        <v>303</v>
      </c>
      <c r="W131" s="425">
        <v>58460</v>
      </c>
      <c r="X131" s="425"/>
      <c r="Y131" s="425"/>
      <c r="Z131" s="425"/>
      <c r="AA131" s="425">
        <v>0</v>
      </c>
      <c r="AB131" s="425"/>
      <c r="AC131" s="425">
        <v>0</v>
      </c>
      <c r="AD131" s="425">
        <v>58460</v>
      </c>
      <c r="AE131" s="429">
        <v>0</v>
      </c>
      <c r="AF131" s="429">
        <v>58460</v>
      </c>
      <c r="AG131" s="429">
        <v>26345.167077999999</v>
      </c>
      <c r="AH131" s="274">
        <v>0</v>
      </c>
      <c r="AI131" s="275"/>
      <c r="AJ131" s="273">
        <v>0</v>
      </c>
      <c r="AK131" s="276">
        <v>26345.167077999999</v>
      </c>
      <c r="AL131" s="180" t="e" vm="1">
        <v>#VALUE!</v>
      </c>
      <c r="AM131" s="443">
        <v>26124.917878</v>
      </c>
      <c r="AN131" s="274">
        <v>0</v>
      </c>
      <c r="AO131" s="275"/>
      <c r="AP131" s="273">
        <v>0</v>
      </c>
      <c r="AQ131" s="276">
        <v>26124.917878</v>
      </c>
      <c r="AR131" s="180" t="e">
        <v>#N/A</v>
      </c>
      <c r="AS131" s="429">
        <v>32114.832922000001</v>
      </c>
      <c r="AT131" s="444">
        <v>220.24919999999838</v>
      </c>
      <c r="AU131" s="444">
        <v>32335.082122</v>
      </c>
      <c r="AV131" s="443">
        <v>32114.832922000001</v>
      </c>
      <c r="AW131" s="201"/>
      <c r="AX131" s="277"/>
      <c r="AY131" s="145"/>
      <c r="AZ131" s="287"/>
      <c r="BA131" s="287"/>
      <c r="BB131" s="287"/>
      <c r="BC131" s="287"/>
      <c r="BD131" s="287"/>
      <c r="BE131" s="287"/>
      <c r="BF131" s="287"/>
      <c r="BG131" s="287"/>
      <c r="BH131" s="287"/>
      <c r="BI131" s="287"/>
      <c r="BJ131" s="287"/>
      <c r="BK131" s="279"/>
      <c r="BL131" s="321"/>
      <c r="BM131" s="279"/>
      <c r="BN131" s="279"/>
      <c r="BO131" s="279"/>
      <c r="BP131" s="279"/>
      <c r="BQ131" s="279"/>
      <c r="BR131" s="279"/>
      <c r="BS131" s="279"/>
      <c r="BT131" s="279"/>
      <c r="BU131" s="279"/>
      <c r="BV131" s="279"/>
      <c r="BW131" s="279"/>
      <c r="BX131" s="279"/>
      <c r="BZ131" s="412">
        <v>26124.917878</v>
      </c>
      <c r="CA131" s="188">
        <v>0.44688535542251112</v>
      </c>
    </row>
    <row r="132" spans="1:79" ht="34.5" customHeight="1">
      <c r="A132" s="192"/>
      <c r="B132" s="192"/>
      <c r="C132" s="192"/>
      <c r="D132" s="285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260"/>
      <c r="T132" s="165" t="s">
        <v>304</v>
      </c>
      <c r="U132" s="484"/>
      <c r="V132" s="165" t="s">
        <v>304</v>
      </c>
      <c r="W132" s="413">
        <v>58460</v>
      </c>
      <c r="X132" s="413">
        <v>0</v>
      </c>
      <c r="Y132" s="413">
        <v>0</v>
      </c>
      <c r="Z132" s="413">
        <v>0</v>
      </c>
      <c r="AA132" s="413">
        <v>0</v>
      </c>
      <c r="AB132" s="413">
        <v>0</v>
      </c>
      <c r="AC132" s="413">
        <v>0</v>
      </c>
      <c r="AD132" s="413">
        <v>58460</v>
      </c>
      <c r="AE132" s="413">
        <v>0</v>
      </c>
      <c r="AF132" s="413">
        <v>58460</v>
      </c>
      <c r="AG132" s="413">
        <v>26345.167077999999</v>
      </c>
      <c r="AH132" s="177">
        <v>0.45065287509408142</v>
      </c>
      <c r="AI132" s="298"/>
      <c r="AJ132" s="299">
        <v>2468557.6858566101</v>
      </c>
      <c r="AK132" s="196">
        <v>-203752.06247429983</v>
      </c>
      <c r="AL132" s="180" t="e" vm="1">
        <v>#VALUE!</v>
      </c>
      <c r="AM132" s="413">
        <v>26124.917878</v>
      </c>
      <c r="AN132" s="194">
        <v>0.44688535542251112</v>
      </c>
      <c r="AO132" s="300"/>
      <c r="AP132" s="299">
        <v>2153516.5642227996</v>
      </c>
      <c r="AQ132" s="196">
        <v>85439.42489491016</v>
      </c>
      <c r="AR132" s="180" t="e">
        <v>#N/A</v>
      </c>
      <c r="AS132" s="413">
        <v>32114.832922000001</v>
      </c>
      <c r="AT132" s="413">
        <v>220.24919999999838</v>
      </c>
      <c r="AU132" s="413">
        <v>32335.082122</v>
      </c>
      <c r="AV132" s="413">
        <v>32114.832922000001</v>
      </c>
      <c r="AW132" s="281" t="e">
        <v>#N/A</v>
      </c>
      <c r="AX132" s="277" t="e">
        <v>#N/A</v>
      </c>
      <c r="AY132" s="145"/>
      <c r="AZ132" s="322"/>
      <c r="BA132" s="322"/>
      <c r="BB132" s="322"/>
      <c r="BC132" s="322"/>
      <c r="BD132" s="322"/>
      <c r="BE132" s="322"/>
      <c r="BF132" s="322"/>
      <c r="BG132" s="322"/>
      <c r="BH132" s="322"/>
      <c r="BI132" s="322"/>
      <c r="BJ132" s="322"/>
      <c r="BK132" s="322"/>
      <c r="BL132" s="321"/>
      <c r="BM132" s="322"/>
      <c r="BN132" s="322"/>
      <c r="BO132" s="322"/>
      <c r="BP132" s="322"/>
      <c r="BQ132" s="322"/>
      <c r="BR132" s="322"/>
      <c r="BS132" s="322"/>
      <c r="BT132" s="322"/>
      <c r="BU132" s="322"/>
      <c r="BV132" s="322"/>
      <c r="BW132" s="322"/>
      <c r="BX132" s="322"/>
      <c r="BZ132" s="413">
        <v>26124.917878</v>
      </c>
      <c r="CA132" s="194">
        <v>0.44688535542251112</v>
      </c>
    </row>
    <row r="133" spans="1:79" ht="34.5" customHeight="1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260"/>
      <c r="T133" s="165" t="s">
        <v>305</v>
      </c>
      <c r="U133" s="484"/>
      <c r="V133" s="165" t="s">
        <v>305</v>
      </c>
      <c r="W133" s="430">
        <v>4982297.8621040005</v>
      </c>
      <c r="X133" s="430">
        <v>0</v>
      </c>
      <c r="Y133" s="430">
        <v>0</v>
      </c>
      <c r="Z133" s="430">
        <v>0</v>
      </c>
      <c r="AA133" s="430">
        <v>0</v>
      </c>
      <c r="AB133" s="430">
        <v>0</v>
      </c>
      <c r="AC133" s="430">
        <v>0</v>
      </c>
      <c r="AD133" s="430">
        <v>4982297.8621040005</v>
      </c>
      <c r="AE133" s="430">
        <v>0</v>
      </c>
      <c r="AF133" s="430">
        <v>4982297.8621040005</v>
      </c>
      <c r="AG133" s="430">
        <v>2789592.4911835403</v>
      </c>
      <c r="AH133" s="177">
        <v>0.55990078642257424</v>
      </c>
      <c r="AI133" s="298"/>
      <c r="AJ133" s="430">
        <v>6010443.9683561809</v>
      </c>
      <c r="AK133" s="430">
        <v>-981976.69494401966</v>
      </c>
      <c r="AL133" s="180" t="e" vm="1">
        <v>#VALUE!</v>
      </c>
      <c r="AM133" s="430">
        <v>2748201.2575369095</v>
      </c>
      <c r="AN133" s="194">
        <v>0.55159312702680474</v>
      </c>
      <c r="AO133" s="300"/>
      <c r="AP133" s="430">
        <v>5477956.8064408591</v>
      </c>
      <c r="AQ133" s="430">
        <v>-517313.87537357968</v>
      </c>
      <c r="AR133" s="180" t="e">
        <v>#N/A</v>
      </c>
      <c r="AS133" s="430">
        <v>2192705.3709204597</v>
      </c>
      <c r="AT133" s="430">
        <v>41391.2336466302</v>
      </c>
      <c r="AU133" s="430">
        <v>2234096.6045670896</v>
      </c>
      <c r="AV133" s="413">
        <v>2192705.3709204602</v>
      </c>
      <c r="AW133" s="430" t="e">
        <v>#N/A</v>
      </c>
      <c r="AX133" s="277" t="e">
        <v>#N/A</v>
      </c>
      <c r="AY133" s="145"/>
      <c r="AZ133" s="322"/>
      <c r="BA133" s="322"/>
      <c r="BB133" s="322"/>
      <c r="BC133" s="322"/>
      <c r="BD133" s="322"/>
      <c r="BE133" s="322"/>
      <c r="BF133" s="322"/>
      <c r="BG133" s="322"/>
      <c r="BH133" s="322"/>
      <c r="BI133" s="322"/>
      <c r="BJ133" s="322"/>
      <c r="BK133" s="322"/>
      <c r="BM133" s="322"/>
      <c r="BN133" s="322"/>
      <c r="BO133" s="322"/>
      <c r="BP133" s="322"/>
      <c r="BQ133" s="322"/>
      <c r="BR133" s="322"/>
      <c r="BS133" s="322"/>
      <c r="BT133" s="322"/>
      <c r="BU133" s="322"/>
      <c r="BV133" s="322"/>
      <c r="BW133" s="322"/>
      <c r="BX133" s="322"/>
      <c r="BZ133" s="430">
        <v>2748186.76866691</v>
      </c>
      <c r="CA133" s="194">
        <v>0.55159021895699423</v>
      </c>
    </row>
    <row r="134" spans="1:79" ht="55.5" customHeight="1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260"/>
      <c r="T134" s="307" t="s">
        <v>125</v>
      </c>
      <c r="U134" s="484"/>
      <c r="V134" s="307" t="s">
        <v>125</v>
      </c>
      <c r="W134" s="165" t="s">
        <v>126</v>
      </c>
      <c r="X134" s="165" t="s">
        <v>127</v>
      </c>
      <c r="Y134" s="165" t="s">
        <v>128</v>
      </c>
      <c r="Z134" s="165" t="s">
        <v>129</v>
      </c>
      <c r="AA134" s="165" t="s">
        <v>130</v>
      </c>
      <c r="AB134" s="165" t="s">
        <v>131</v>
      </c>
      <c r="AC134" s="164" t="s">
        <v>132</v>
      </c>
      <c r="AD134" s="164" t="s">
        <v>133</v>
      </c>
      <c r="AE134" s="164" t="s">
        <v>134</v>
      </c>
      <c r="AF134" s="164" t="s">
        <v>135</v>
      </c>
      <c r="AG134" s="166" t="s">
        <v>0</v>
      </c>
      <c r="AH134" s="167" t="s">
        <v>136</v>
      </c>
      <c r="AI134" s="168" t="s">
        <v>137</v>
      </c>
      <c r="AJ134" s="168" t="s">
        <v>138</v>
      </c>
      <c r="AK134" s="168" t="s">
        <v>139</v>
      </c>
      <c r="AL134" s="169" t="s">
        <v>140</v>
      </c>
      <c r="AM134" s="166" t="s">
        <v>141</v>
      </c>
      <c r="AN134" s="167" t="s">
        <v>142</v>
      </c>
      <c r="AO134" s="323" t="s">
        <v>247</v>
      </c>
      <c r="AP134" s="301" t="s">
        <v>144</v>
      </c>
      <c r="AQ134" s="265" t="s">
        <v>145</v>
      </c>
      <c r="AR134" s="302" t="s">
        <v>146</v>
      </c>
      <c r="AS134" s="437" t="s">
        <v>147</v>
      </c>
      <c r="AT134" s="437" t="s">
        <v>148</v>
      </c>
      <c r="AU134" s="437" t="s">
        <v>149</v>
      </c>
      <c r="AV134" s="438" t="s">
        <v>248</v>
      </c>
      <c r="AW134" s="265" t="s">
        <v>151</v>
      </c>
      <c r="AX134" s="266" t="s">
        <v>152</v>
      </c>
      <c r="AY134" s="145"/>
      <c r="AZ134" s="172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Z134" s="166" t="s">
        <v>478</v>
      </c>
      <c r="CA134" s="167" t="s">
        <v>479</v>
      </c>
    </row>
    <row r="135" spans="1:79" ht="49.5" customHeight="1">
      <c r="A135" s="192"/>
      <c r="B135" s="192" t="s">
        <v>183</v>
      </c>
      <c r="C135" s="251" t="s">
        <v>184</v>
      </c>
      <c r="D135" s="285" t="s">
        <v>306</v>
      </c>
      <c r="E135" s="192" t="s">
        <v>176</v>
      </c>
      <c r="F135" s="192" t="s">
        <v>164</v>
      </c>
      <c r="G135" s="192" t="s">
        <v>164</v>
      </c>
      <c r="H135" s="192" t="s">
        <v>164</v>
      </c>
      <c r="I135" s="192" t="s">
        <v>164</v>
      </c>
      <c r="J135" s="192" t="s">
        <v>164</v>
      </c>
      <c r="K135" s="192" t="s">
        <v>164</v>
      </c>
      <c r="L135" s="192" t="s">
        <v>164</v>
      </c>
      <c r="M135" s="192" t="s">
        <v>164</v>
      </c>
      <c r="N135" s="192" t="s">
        <v>164</v>
      </c>
      <c r="O135" s="192" t="s">
        <v>164</v>
      </c>
      <c r="P135" s="192"/>
      <c r="Q135" s="192"/>
      <c r="R135" s="192" t="s">
        <v>307</v>
      </c>
      <c r="S135" s="260"/>
      <c r="T135" s="292" t="s">
        <v>308</v>
      </c>
      <c r="U135" s="295">
        <v>2023011000042</v>
      </c>
      <c r="V135" s="292" t="s">
        <v>308</v>
      </c>
      <c r="W135" s="435">
        <v>4398.921824</v>
      </c>
      <c r="X135" s="425"/>
      <c r="Y135" s="425">
        <v>0</v>
      </c>
      <c r="Z135" s="425"/>
      <c r="AA135" s="425">
        <v>0</v>
      </c>
      <c r="AB135" s="425"/>
      <c r="AC135" s="425">
        <v>0</v>
      </c>
      <c r="AD135" s="425">
        <v>4398.921824</v>
      </c>
      <c r="AE135" s="435">
        <v>0</v>
      </c>
      <c r="AF135" s="435">
        <v>4398.921824</v>
      </c>
      <c r="AG135" s="435">
        <v>1526.5270190000001</v>
      </c>
      <c r="AH135" s="305">
        <v>0.34702299337793374</v>
      </c>
      <c r="AI135" s="306">
        <v>0.34702299337793374</v>
      </c>
      <c r="AJ135" s="273">
        <v>0</v>
      </c>
      <c r="AK135" s="276">
        <v>1526.5270190000001</v>
      </c>
      <c r="AL135" s="180" t="e" vm="1">
        <v>#VALUE!</v>
      </c>
      <c r="AM135" s="436">
        <v>314.69837632999997</v>
      </c>
      <c r="AN135" s="305">
        <v>7.153988839106952E-2</v>
      </c>
      <c r="AO135" s="306">
        <v>7.153988839106952E-2</v>
      </c>
      <c r="AP135" s="273">
        <v>0</v>
      </c>
      <c r="AQ135" s="276">
        <v>314.69837632999997</v>
      </c>
      <c r="AR135" s="180" t="e">
        <v>#N/A</v>
      </c>
      <c r="AS135" s="435">
        <v>2872.3948049999999</v>
      </c>
      <c r="AT135" s="436">
        <v>1211.8286426700001</v>
      </c>
      <c r="AU135" s="448">
        <v>4084.22344767</v>
      </c>
      <c r="AV135" s="449">
        <v>2872.3948049999999</v>
      </c>
      <c r="AW135" s="201" t="e">
        <v>#N/A</v>
      </c>
      <c r="AX135" s="277" t="e">
        <v>#N/A</v>
      </c>
      <c r="AY135" s="145"/>
      <c r="AZ135" s="278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M135" s="279"/>
      <c r="BN135" s="279"/>
      <c r="BO135" s="279"/>
      <c r="BP135" s="279"/>
      <c r="BQ135" s="279"/>
      <c r="BR135" s="279"/>
      <c r="BS135" s="279"/>
      <c r="BT135" s="279"/>
      <c r="BU135" s="279"/>
      <c r="BV135" s="279"/>
      <c r="BW135" s="279"/>
      <c r="BX135" s="279"/>
      <c r="BZ135" s="412">
        <v>310.49445632999999</v>
      </c>
      <c r="CA135" s="188">
        <v>7.0584217849923761E-2</v>
      </c>
    </row>
    <row r="136" spans="1:79" ht="49.5" customHeight="1">
      <c r="A136" s="192"/>
      <c r="B136" s="192" t="s">
        <v>183</v>
      </c>
      <c r="C136" s="251" t="s">
        <v>184</v>
      </c>
      <c r="D136" s="285" t="s">
        <v>309</v>
      </c>
      <c r="E136" s="192" t="s">
        <v>176</v>
      </c>
      <c r="F136" s="192" t="s">
        <v>164</v>
      </c>
      <c r="G136" s="192" t="s">
        <v>164</v>
      </c>
      <c r="H136" s="192" t="s">
        <v>164</v>
      </c>
      <c r="I136" s="192" t="s">
        <v>164</v>
      </c>
      <c r="J136" s="192" t="s">
        <v>164</v>
      </c>
      <c r="K136" s="192" t="s">
        <v>164</v>
      </c>
      <c r="L136" s="192" t="s">
        <v>164</v>
      </c>
      <c r="M136" s="192" t="s">
        <v>164</v>
      </c>
      <c r="N136" s="192" t="s">
        <v>164</v>
      </c>
      <c r="O136" s="192" t="s">
        <v>164</v>
      </c>
      <c r="P136" s="192"/>
      <c r="Q136" s="192"/>
      <c r="R136" s="192" t="s">
        <v>307</v>
      </c>
      <c r="S136" s="260"/>
      <c r="T136" s="317" t="s">
        <v>310</v>
      </c>
      <c r="U136" s="295" t="s">
        <v>311</v>
      </c>
      <c r="V136" s="317" t="s">
        <v>310</v>
      </c>
      <c r="W136" s="425">
        <v>3667.2521769999998</v>
      </c>
      <c r="X136" s="425"/>
      <c r="Y136" s="425">
        <v>0</v>
      </c>
      <c r="Z136" s="425"/>
      <c r="AA136" s="425">
        <v>0</v>
      </c>
      <c r="AB136" s="425"/>
      <c r="AC136" s="425">
        <v>0</v>
      </c>
      <c r="AD136" s="425">
        <v>3667.2521769999998</v>
      </c>
      <c r="AE136" s="425">
        <v>0</v>
      </c>
      <c r="AF136" s="425">
        <v>3667.2521769999998</v>
      </c>
      <c r="AG136" s="425">
        <v>1511.7424370000001</v>
      </c>
      <c r="AH136" s="274">
        <v>0.41222756550019501</v>
      </c>
      <c r="AI136" s="306">
        <v>0.41222756550019501</v>
      </c>
      <c r="AJ136" s="273">
        <v>3488.8155015000002</v>
      </c>
      <c r="AK136" s="276">
        <v>-1977.0730645000001</v>
      </c>
      <c r="AL136" s="180" t="e" vm="1">
        <v>#VALUE!</v>
      </c>
      <c r="AM136" s="427">
        <v>270.91005432999998</v>
      </c>
      <c r="AN136" s="274">
        <v>7.3872763926373416E-2</v>
      </c>
      <c r="AO136" s="306">
        <v>7.3872763926373416E-2</v>
      </c>
      <c r="AP136" s="273">
        <v>1925.617215</v>
      </c>
      <c r="AQ136" s="276">
        <v>-1654.7071606700001</v>
      </c>
      <c r="AR136" s="180" t="e">
        <v>#N/A</v>
      </c>
      <c r="AS136" s="435">
        <v>2155.5097399999995</v>
      </c>
      <c r="AT136" s="427">
        <v>1240.8323826700002</v>
      </c>
      <c r="AU136" s="450">
        <v>3396.3421226699998</v>
      </c>
      <c r="AV136" s="449">
        <v>2155.5097399999995</v>
      </c>
      <c r="AW136" s="201" t="e">
        <v>#N/A</v>
      </c>
      <c r="AX136" s="277" t="e">
        <v>#N/A</v>
      </c>
      <c r="AY136" s="145"/>
      <c r="AZ136" s="278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279"/>
      <c r="BM136" s="279"/>
      <c r="BN136" s="279"/>
      <c r="BO136" s="279"/>
      <c r="BP136" s="279"/>
      <c r="BQ136" s="279"/>
      <c r="BR136" s="279"/>
      <c r="BS136" s="279"/>
      <c r="BT136" s="279"/>
      <c r="BU136" s="279"/>
      <c r="BV136" s="279"/>
      <c r="BW136" s="279"/>
      <c r="BX136" s="279"/>
      <c r="BZ136" s="412">
        <v>268.47898533</v>
      </c>
      <c r="CA136" s="188">
        <v>7.3209850965206755E-2</v>
      </c>
    </row>
    <row r="137" spans="1:79" ht="49.5" customHeight="1">
      <c r="A137" s="192"/>
      <c r="B137" s="192" t="s">
        <v>183</v>
      </c>
      <c r="C137" s="251" t="s">
        <v>184</v>
      </c>
      <c r="D137" s="285" t="s">
        <v>312</v>
      </c>
      <c r="E137" s="192" t="s">
        <v>176</v>
      </c>
      <c r="F137" s="192" t="s">
        <v>164</v>
      </c>
      <c r="G137" s="192" t="s">
        <v>164</v>
      </c>
      <c r="H137" s="192" t="s">
        <v>164</v>
      </c>
      <c r="I137" s="192" t="s">
        <v>164</v>
      </c>
      <c r="J137" s="192" t="s">
        <v>164</v>
      </c>
      <c r="K137" s="192" t="s">
        <v>164</v>
      </c>
      <c r="L137" s="192" t="s">
        <v>164</v>
      </c>
      <c r="M137" s="192" t="s">
        <v>164</v>
      </c>
      <c r="N137" s="192" t="s">
        <v>164</v>
      </c>
      <c r="O137" s="192" t="s">
        <v>164</v>
      </c>
      <c r="P137" s="192"/>
      <c r="Q137" s="192"/>
      <c r="R137" s="192" t="s">
        <v>307</v>
      </c>
      <c r="S137" s="260"/>
      <c r="T137" s="317" t="s">
        <v>313</v>
      </c>
      <c r="U137" s="295">
        <v>2021011000107</v>
      </c>
      <c r="V137" s="317" t="s">
        <v>313</v>
      </c>
      <c r="W137" s="425">
        <v>5670.907467</v>
      </c>
      <c r="X137" s="425"/>
      <c r="Y137" s="425">
        <v>0</v>
      </c>
      <c r="Z137" s="425"/>
      <c r="AA137" s="425">
        <v>0</v>
      </c>
      <c r="AB137" s="425"/>
      <c r="AC137" s="425">
        <v>0</v>
      </c>
      <c r="AD137" s="425">
        <v>5670.907467</v>
      </c>
      <c r="AE137" s="425">
        <v>0</v>
      </c>
      <c r="AF137" s="425">
        <v>5670.907467</v>
      </c>
      <c r="AG137" s="425">
        <v>1496.2191170000001</v>
      </c>
      <c r="AH137" s="274">
        <v>0.26384121513298536</v>
      </c>
      <c r="AI137" s="306">
        <v>0.26384121513298536</v>
      </c>
      <c r="AJ137" s="273">
        <v>2525.7840926700001</v>
      </c>
      <c r="AK137" s="276">
        <v>-1029.56497567</v>
      </c>
      <c r="AL137" s="180" t="e" vm="1">
        <v>#VALUE!</v>
      </c>
      <c r="AM137" s="427">
        <v>242.68368133000001</v>
      </c>
      <c r="AN137" s="274">
        <v>4.2794505595836065E-2</v>
      </c>
      <c r="AO137" s="306">
        <v>4.2794505595836065E-2</v>
      </c>
      <c r="AP137" s="273">
        <v>908.08678566999993</v>
      </c>
      <c r="AQ137" s="276">
        <v>-665.40310433999991</v>
      </c>
      <c r="AR137" s="180" t="e">
        <v>#N/A</v>
      </c>
      <c r="AS137" s="435">
        <v>4174.6883500000004</v>
      </c>
      <c r="AT137" s="427">
        <v>1253.53543567</v>
      </c>
      <c r="AU137" s="450">
        <v>5428.2237856700003</v>
      </c>
      <c r="AV137" s="449">
        <v>4174.6883500000004</v>
      </c>
      <c r="AW137" s="201" t="e">
        <v>#N/A</v>
      </c>
      <c r="AX137" s="277" t="e">
        <v>#N/A</v>
      </c>
      <c r="AY137" s="145"/>
      <c r="AZ137" s="278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/>
      <c r="BX137" s="279"/>
      <c r="BZ137" s="412">
        <v>242.68368133000001</v>
      </c>
      <c r="CA137" s="188">
        <v>4.2794505595836065E-2</v>
      </c>
    </row>
    <row r="138" spans="1:79" ht="34.5" customHeight="1">
      <c r="A138" s="192"/>
      <c r="B138" s="192"/>
      <c r="C138" s="192"/>
      <c r="D138" s="285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260"/>
      <c r="T138" s="324" t="s">
        <v>314</v>
      </c>
      <c r="U138" s="488"/>
      <c r="V138" s="324" t="s">
        <v>314</v>
      </c>
      <c r="W138" s="413">
        <v>13737.081468</v>
      </c>
      <c r="X138" s="413">
        <v>0</v>
      </c>
      <c r="Y138" s="413">
        <v>0</v>
      </c>
      <c r="Z138" s="413">
        <v>0</v>
      </c>
      <c r="AA138" s="413">
        <v>0</v>
      </c>
      <c r="AB138" s="413">
        <v>0</v>
      </c>
      <c r="AC138" s="413">
        <v>0</v>
      </c>
      <c r="AD138" s="413">
        <v>13737.081468</v>
      </c>
      <c r="AE138" s="413">
        <v>0</v>
      </c>
      <c r="AF138" s="413">
        <v>13737.081468</v>
      </c>
      <c r="AG138" s="413">
        <v>4534.4885730000005</v>
      </c>
      <c r="AH138" s="177">
        <v>0.3300911175028638</v>
      </c>
      <c r="AI138" s="289">
        <v>0.3300911175028638</v>
      </c>
      <c r="AJ138" s="196">
        <v>3488.8155015000002</v>
      </c>
      <c r="AK138" s="196">
        <v>-450.54604549999999</v>
      </c>
      <c r="AL138" s="180" t="e" vm="1">
        <v>#VALUE!</v>
      </c>
      <c r="AM138" s="413">
        <v>828.29211198999997</v>
      </c>
      <c r="AN138" s="194">
        <v>6.0296076274969641E-2</v>
      </c>
      <c r="AO138" s="289">
        <v>6.0296076274969641E-2</v>
      </c>
      <c r="AP138" s="196">
        <v>1925.617215</v>
      </c>
      <c r="AQ138" s="196">
        <v>-1340.0087843400001</v>
      </c>
      <c r="AR138" s="180" t="e">
        <v>#N/A</v>
      </c>
      <c r="AS138" s="413">
        <v>9202.5928949999998</v>
      </c>
      <c r="AT138" s="413">
        <v>3706.1964610100003</v>
      </c>
      <c r="AU138" s="415">
        <v>12908.78935601</v>
      </c>
      <c r="AV138" s="413">
        <v>9202.5928949999998</v>
      </c>
      <c r="AW138" s="281" t="e">
        <v>#N/A</v>
      </c>
      <c r="AX138" s="277" t="e">
        <v>#N/A</v>
      </c>
      <c r="AY138" s="145"/>
      <c r="AZ138" s="325"/>
      <c r="BA138" s="325"/>
      <c r="BB138" s="325"/>
      <c r="BC138" s="325"/>
      <c r="BD138" s="325"/>
      <c r="BE138" s="325"/>
      <c r="BF138" s="325"/>
      <c r="BG138" s="325"/>
      <c r="BH138" s="325"/>
      <c r="BI138" s="325"/>
      <c r="BJ138" s="325"/>
      <c r="BK138" s="325"/>
      <c r="BM138" s="325"/>
      <c r="BN138" s="325"/>
      <c r="BO138" s="325"/>
      <c r="BP138" s="325"/>
      <c r="BQ138" s="325"/>
      <c r="BR138" s="325"/>
      <c r="BS138" s="325"/>
      <c r="BT138" s="325"/>
      <c r="BU138" s="325"/>
      <c r="BV138" s="325"/>
      <c r="BW138" s="325"/>
      <c r="BX138" s="325"/>
      <c r="BZ138" s="413">
        <v>821.65712298999995</v>
      </c>
      <c r="CA138" s="194">
        <v>5.9813077829087527E-2</v>
      </c>
    </row>
    <row r="139" spans="1:79" ht="34.5" customHeight="1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260"/>
      <c r="T139" s="307" t="s">
        <v>125</v>
      </c>
      <c r="U139" s="487"/>
      <c r="V139" s="307" t="s">
        <v>125</v>
      </c>
      <c r="W139" s="165" t="s">
        <v>126</v>
      </c>
      <c r="X139" s="165" t="s">
        <v>127</v>
      </c>
      <c r="Y139" s="165" t="s">
        <v>128</v>
      </c>
      <c r="Z139" s="165" t="s">
        <v>129</v>
      </c>
      <c r="AA139" s="165" t="s">
        <v>130</v>
      </c>
      <c r="AB139" s="165" t="s">
        <v>131</v>
      </c>
      <c r="AC139" s="164" t="s">
        <v>132</v>
      </c>
      <c r="AD139" s="164" t="s">
        <v>133</v>
      </c>
      <c r="AE139" s="164" t="s">
        <v>134</v>
      </c>
      <c r="AF139" s="164" t="s">
        <v>135</v>
      </c>
      <c r="AG139" s="166" t="s">
        <v>0</v>
      </c>
      <c r="AH139" s="167" t="s">
        <v>136</v>
      </c>
      <c r="AI139" s="168" t="s">
        <v>137</v>
      </c>
      <c r="AJ139" s="168" t="s">
        <v>138</v>
      </c>
      <c r="AK139" s="168" t="s">
        <v>139</v>
      </c>
      <c r="AL139" s="169" t="s">
        <v>140</v>
      </c>
      <c r="AM139" s="166" t="s">
        <v>141</v>
      </c>
      <c r="AN139" s="167" t="s">
        <v>142</v>
      </c>
      <c r="AO139" s="265" t="s">
        <v>247</v>
      </c>
      <c r="AP139" s="265" t="s">
        <v>144</v>
      </c>
      <c r="AQ139" s="265" t="s">
        <v>145</v>
      </c>
      <c r="AR139" s="294" t="s">
        <v>146</v>
      </c>
      <c r="AS139" s="409" t="s">
        <v>147</v>
      </c>
      <c r="AT139" s="437" t="s">
        <v>148</v>
      </c>
      <c r="AU139" s="437" t="s">
        <v>149</v>
      </c>
      <c r="AV139" s="438" t="s">
        <v>315</v>
      </c>
      <c r="AW139" s="265" t="s">
        <v>151</v>
      </c>
      <c r="AX139" s="266" t="s">
        <v>152</v>
      </c>
      <c r="AY139" s="145"/>
      <c r="AZ139" s="172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Z139" s="166" t="s">
        <v>478</v>
      </c>
      <c r="CA139" s="167" t="s">
        <v>479</v>
      </c>
    </row>
    <row r="140" spans="1:79" ht="55.5" customHeight="1">
      <c r="A140" s="192"/>
      <c r="B140" s="192" t="s">
        <v>183</v>
      </c>
      <c r="C140" s="251" t="s">
        <v>184</v>
      </c>
      <c r="D140" s="285" t="s">
        <v>316</v>
      </c>
      <c r="E140" s="192" t="s">
        <v>176</v>
      </c>
      <c r="F140" s="192" t="s">
        <v>164</v>
      </c>
      <c r="G140" s="192" t="s">
        <v>164</v>
      </c>
      <c r="H140" s="192" t="s">
        <v>164</v>
      </c>
      <c r="I140" s="192" t="s">
        <v>164</v>
      </c>
      <c r="J140" s="192" t="s">
        <v>164</v>
      </c>
      <c r="K140" s="192" t="s">
        <v>164</v>
      </c>
      <c r="L140" s="192" t="s">
        <v>164</v>
      </c>
      <c r="M140" s="192" t="s">
        <v>164</v>
      </c>
      <c r="N140" s="192" t="s">
        <v>164</v>
      </c>
      <c r="O140" s="192" t="s">
        <v>164</v>
      </c>
      <c r="P140" s="192"/>
      <c r="Q140" s="192"/>
      <c r="R140" s="192"/>
      <c r="S140" s="260"/>
      <c r="T140" s="317" t="s">
        <v>317</v>
      </c>
      <c r="U140" s="270">
        <v>2023011000018</v>
      </c>
      <c r="V140" s="317" t="s">
        <v>317</v>
      </c>
      <c r="W140" s="425">
        <v>7366</v>
      </c>
      <c r="X140" s="425"/>
      <c r="Y140" s="425">
        <v>0</v>
      </c>
      <c r="Z140" s="425"/>
      <c r="AA140" s="425">
        <v>0</v>
      </c>
      <c r="AB140" s="425"/>
      <c r="AC140" s="425"/>
      <c r="AD140" s="425">
        <v>7366</v>
      </c>
      <c r="AE140" s="425">
        <v>0</v>
      </c>
      <c r="AF140" s="425">
        <v>7366</v>
      </c>
      <c r="AG140" s="425">
        <v>1356.3953779999999</v>
      </c>
      <c r="AH140" s="274">
        <v>0.18414273391257127</v>
      </c>
      <c r="AI140" s="275">
        <v>0.18414273391257127</v>
      </c>
      <c r="AJ140" s="273">
        <v>0</v>
      </c>
      <c r="AK140" s="276"/>
      <c r="AL140" s="180" t="e" vm="1">
        <v>#VALUE!</v>
      </c>
      <c r="AM140" s="427">
        <v>322.91789299999999</v>
      </c>
      <c r="AN140" s="274">
        <v>4.3838975427640509E-2</v>
      </c>
      <c r="AO140" s="275">
        <v>4.3838975427640509E-2</v>
      </c>
      <c r="AP140" s="273">
        <v>0</v>
      </c>
      <c r="AQ140" s="326"/>
      <c r="AR140" s="180" t="e">
        <v>#N/A</v>
      </c>
      <c r="AS140" s="425">
        <v>6009.6046219999998</v>
      </c>
      <c r="AT140" s="427">
        <v>1033.4774849999999</v>
      </c>
      <c r="AU140" s="450">
        <v>7043.0821070000002</v>
      </c>
      <c r="AV140" s="427">
        <v>6009.6046219999998</v>
      </c>
      <c r="AW140" s="201" t="e">
        <v>#N/A</v>
      </c>
      <c r="AX140" s="277"/>
      <c r="AY140" s="145"/>
      <c r="AZ140" s="278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M140" s="311"/>
      <c r="BN140" s="311"/>
      <c r="BO140" s="311"/>
      <c r="BP140" s="311"/>
      <c r="BQ140" s="311"/>
      <c r="BR140" s="311"/>
      <c r="BS140" s="311"/>
      <c r="BT140" s="311"/>
      <c r="BU140" s="311"/>
      <c r="BV140" s="311"/>
      <c r="BW140" s="311"/>
      <c r="BX140" s="311"/>
      <c r="BZ140" s="412">
        <v>320.53176500000001</v>
      </c>
      <c r="CA140" s="188">
        <v>4.3515037333695356E-2</v>
      </c>
    </row>
    <row r="141" spans="1:79" ht="34.5" customHeight="1">
      <c r="A141" s="192"/>
      <c r="B141" s="192"/>
      <c r="C141" s="192"/>
      <c r="D141" s="285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260"/>
      <c r="T141" s="165" t="s">
        <v>318</v>
      </c>
      <c r="U141" s="484"/>
      <c r="V141" s="165" t="s">
        <v>318</v>
      </c>
      <c r="W141" s="413">
        <v>7366</v>
      </c>
      <c r="X141" s="413">
        <v>0</v>
      </c>
      <c r="Y141" s="413">
        <v>0</v>
      </c>
      <c r="Z141" s="413"/>
      <c r="AA141" s="413">
        <v>0</v>
      </c>
      <c r="AB141" s="413">
        <v>0</v>
      </c>
      <c r="AC141" s="413">
        <v>0</v>
      </c>
      <c r="AD141" s="413">
        <v>7366</v>
      </c>
      <c r="AE141" s="413">
        <v>0</v>
      </c>
      <c r="AF141" s="413">
        <v>7366</v>
      </c>
      <c r="AG141" s="413">
        <v>1356.3953779999999</v>
      </c>
      <c r="AH141" s="177">
        <v>0.18414273391257127</v>
      </c>
      <c r="AI141" s="288">
        <v>0.18414273391257127</v>
      </c>
      <c r="AJ141" s="196">
        <v>0</v>
      </c>
      <c r="AK141" s="196" t="e">
        <v>#REF!</v>
      </c>
      <c r="AL141" s="180" t="e" vm="1">
        <v>#VALUE!</v>
      </c>
      <c r="AM141" s="413">
        <v>322.91789299999999</v>
      </c>
      <c r="AN141" s="194">
        <v>4.3838975427640509E-2</v>
      </c>
      <c r="AO141" s="289">
        <v>4.3838975427640509E-2</v>
      </c>
      <c r="AP141" s="196" t="e">
        <v>#REF!</v>
      </c>
      <c r="AQ141" s="196" t="e">
        <v>#REF!</v>
      </c>
      <c r="AR141" s="180" t="e">
        <v>#N/A</v>
      </c>
      <c r="AS141" s="413">
        <v>6009.6046219999998</v>
      </c>
      <c r="AT141" s="413">
        <v>1033.4774849999999</v>
      </c>
      <c r="AU141" s="413">
        <v>7043.0821070000002</v>
      </c>
      <c r="AV141" s="413">
        <v>6009.6046219999998</v>
      </c>
      <c r="AW141" s="281" t="e">
        <v>#REF!</v>
      </c>
      <c r="AX141" s="277" t="e">
        <v>#REF!</v>
      </c>
      <c r="AY141" s="145"/>
      <c r="AZ141" s="322"/>
      <c r="BA141" s="322"/>
      <c r="BB141" s="322"/>
      <c r="BC141" s="322"/>
      <c r="BD141" s="322"/>
      <c r="BE141" s="322"/>
      <c r="BF141" s="322"/>
      <c r="BG141" s="322"/>
      <c r="BH141" s="322"/>
      <c r="BI141" s="322"/>
      <c r="BJ141" s="322"/>
      <c r="BK141" s="322"/>
      <c r="BM141" s="322"/>
      <c r="BN141" s="322"/>
      <c r="BO141" s="322"/>
      <c r="BP141" s="322"/>
      <c r="BQ141" s="322"/>
      <c r="BR141" s="322"/>
      <c r="BS141" s="322"/>
      <c r="BT141" s="322"/>
      <c r="BU141" s="322"/>
      <c r="BV141" s="322"/>
      <c r="BW141" s="322"/>
      <c r="BX141" s="322"/>
      <c r="BZ141" s="413">
        <v>320.53176500000001</v>
      </c>
      <c r="CA141" s="194">
        <v>4.3515037333695356E-2</v>
      </c>
    </row>
    <row r="142" spans="1:79" ht="34.5" customHeight="1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260"/>
      <c r="T142" s="307" t="s">
        <v>125</v>
      </c>
      <c r="U142" s="487"/>
      <c r="V142" s="307" t="s">
        <v>125</v>
      </c>
      <c r="W142" s="165" t="s">
        <v>126</v>
      </c>
      <c r="X142" s="165" t="s">
        <v>127</v>
      </c>
      <c r="Y142" s="165" t="s">
        <v>128</v>
      </c>
      <c r="Z142" s="165" t="s">
        <v>129</v>
      </c>
      <c r="AA142" s="165" t="s">
        <v>130</v>
      </c>
      <c r="AB142" s="165" t="s">
        <v>131</v>
      </c>
      <c r="AC142" s="164" t="s">
        <v>132</v>
      </c>
      <c r="AD142" s="164" t="s">
        <v>133</v>
      </c>
      <c r="AE142" s="164" t="s">
        <v>134</v>
      </c>
      <c r="AF142" s="164" t="s">
        <v>135</v>
      </c>
      <c r="AG142" s="166" t="s">
        <v>0</v>
      </c>
      <c r="AH142" s="167" t="s">
        <v>136</v>
      </c>
      <c r="AI142" s="168" t="s">
        <v>137</v>
      </c>
      <c r="AJ142" s="168" t="s">
        <v>138</v>
      </c>
      <c r="AK142" s="168" t="s">
        <v>139</v>
      </c>
      <c r="AL142" s="169" t="s">
        <v>140</v>
      </c>
      <c r="AM142" s="166" t="s">
        <v>141</v>
      </c>
      <c r="AN142" s="167" t="s">
        <v>142</v>
      </c>
      <c r="AO142" s="265" t="s">
        <v>247</v>
      </c>
      <c r="AP142" s="265" t="s">
        <v>144</v>
      </c>
      <c r="AQ142" s="265" t="s">
        <v>145</v>
      </c>
      <c r="AR142" s="294" t="s">
        <v>146</v>
      </c>
      <c r="AS142" s="409" t="s">
        <v>147</v>
      </c>
      <c r="AT142" s="437" t="s">
        <v>148</v>
      </c>
      <c r="AU142" s="437" t="s">
        <v>149</v>
      </c>
      <c r="AV142" s="438" t="s">
        <v>248</v>
      </c>
      <c r="AW142" s="265" t="s">
        <v>151</v>
      </c>
      <c r="AX142" s="266" t="s">
        <v>152</v>
      </c>
      <c r="AY142" s="145"/>
      <c r="AZ142" s="172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Z142" s="166" t="s">
        <v>478</v>
      </c>
      <c r="CA142" s="167" t="s">
        <v>479</v>
      </c>
    </row>
    <row r="143" spans="1:79" ht="51.75" customHeight="1">
      <c r="A143" s="192"/>
      <c r="B143" s="192" t="s">
        <v>183</v>
      </c>
      <c r="C143" s="251" t="s">
        <v>184</v>
      </c>
      <c r="D143" s="285" t="s">
        <v>319</v>
      </c>
      <c r="E143" s="192" t="s">
        <v>176</v>
      </c>
      <c r="F143" s="192" t="s">
        <v>164</v>
      </c>
      <c r="G143" s="192" t="s">
        <v>164</v>
      </c>
      <c r="H143" s="192" t="s">
        <v>164</v>
      </c>
      <c r="I143" s="192" t="s">
        <v>164</v>
      </c>
      <c r="J143" s="192" t="s">
        <v>164</v>
      </c>
      <c r="K143" s="192" t="s">
        <v>164</v>
      </c>
      <c r="L143" s="192" t="s">
        <v>164</v>
      </c>
      <c r="M143" s="192" t="s">
        <v>164</v>
      </c>
      <c r="N143" s="192" t="s">
        <v>164</v>
      </c>
      <c r="O143" s="192" t="s">
        <v>164</v>
      </c>
      <c r="P143" s="192"/>
      <c r="Q143" s="192"/>
      <c r="R143" s="192" t="s">
        <v>250</v>
      </c>
      <c r="S143" s="260"/>
      <c r="T143" s="286" t="s">
        <v>320</v>
      </c>
      <c r="U143" s="270">
        <v>2023011000038</v>
      </c>
      <c r="V143" s="286" t="s">
        <v>320</v>
      </c>
      <c r="W143" s="424">
        <v>8363.4</v>
      </c>
      <c r="X143" s="425">
        <v>0</v>
      </c>
      <c r="Y143" s="425">
        <v>0</v>
      </c>
      <c r="Z143" s="425"/>
      <c r="AA143" s="425">
        <v>0</v>
      </c>
      <c r="AB143" s="425"/>
      <c r="AC143" s="425">
        <v>0</v>
      </c>
      <c r="AD143" s="425">
        <v>8363.4</v>
      </c>
      <c r="AE143" s="425">
        <v>0</v>
      </c>
      <c r="AF143" s="425">
        <v>8363.4</v>
      </c>
      <c r="AG143" s="424">
        <v>559.472442</v>
      </c>
      <c r="AH143" s="274">
        <v>6.6895334672501611E-2</v>
      </c>
      <c r="AI143" s="275">
        <v>6.6895334672501611E-2</v>
      </c>
      <c r="AJ143" s="273">
        <v>0</v>
      </c>
      <c r="AK143" s="276">
        <v>559.472442</v>
      </c>
      <c r="AL143" s="327" t="e" vm="1">
        <v>#VALUE!</v>
      </c>
      <c r="AM143" s="439">
        <v>221.79157000000001</v>
      </c>
      <c r="AN143" s="274">
        <v>2.6519306741277473E-2</v>
      </c>
      <c r="AO143" s="275">
        <v>2.6519306741277473E-2</v>
      </c>
      <c r="AP143" s="273">
        <v>0</v>
      </c>
      <c r="AQ143" s="276">
        <v>221.79157000000001</v>
      </c>
      <c r="AR143" s="180" t="e">
        <v>#N/A</v>
      </c>
      <c r="AS143" s="425">
        <v>7803.9275579999994</v>
      </c>
      <c r="AT143" s="428">
        <v>337.68087200000002</v>
      </c>
      <c r="AU143" s="434">
        <v>8141.6084299999993</v>
      </c>
      <c r="AV143" s="440">
        <v>7803.9275579999994</v>
      </c>
      <c r="AW143" s="201" t="e">
        <v>#N/A</v>
      </c>
      <c r="AX143" s="277" t="e">
        <v>#N/A</v>
      </c>
      <c r="AY143" s="145"/>
      <c r="AZ143" s="287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M143" s="279"/>
      <c r="BN143" s="279"/>
      <c r="BO143" s="279"/>
      <c r="BP143" s="279"/>
      <c r="BQ143" s="279"/>
      <c r="BR143" s="279"/>
      <c r="BS143" s="279"/>
      <c r="BT143" s="279"/>
      <c r="BU143" s="279"/>
      <c r="BV143" s="279"/>
      <c r="BW143" s="279"/>
      <c r="BX143" s="279"/>
      <c r="BZ143" s="412">
        <v>220.949614</v>
      </c>
      <c r="CA143" s="188">
        <v>2.6418635244039507E-2</v>
      </c>
    </row>
    <row r="144" spans="1:79" ht="34.5" customHeight="1">
      <c r="A144" s="192"/>
      <c r="B144" s="192"/>
      <c r="C144" s="192"/>
      <c r="D144" s="285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260"/>
      <c r="T144" s="165" t="s">
        <v>321</v>
      </c>
      <c r="U144" s="484"/>
      <c r="V144" s="165" t="s">
        <v>321</v>
      </c>
      <c r="W144" s="413">
        <v>8363.4</v>
      </c>
      <c r="X144" s="413">
        <v>0</v>
      </c>
      <c r="Y144" s="413">
        <v>0</v>
      </c>
      <c r="Z144" s="413">
        <v>0</v>
      </c>
      <c r="AA144" s="413">
        <v>0</v>
      </c>
      <c r="AB144" s="413">
        <v>0</v>
      </c>
      <c r="AC144" s="413">
        <v>0</v>
      </c>
      <c r="AD144" s="413">
        <v>8363.4</v>
      </c>
      <c r="AE144" s="413">
        <v>0</v>
      </c>
      <c r="AF144" s="413">
        <v>8363.4</v>
      </c>
      <c r="AG144" s="413">
        <v>559.472442</v>
      </c>
      <c r="AH144" s="177">
        <v>6.6895334672501611E-2</v>
      </c>
      <c r="AI144" s="288">
        <v>6.6895334672501611E-2</v>
      </c>
      <c r="AJ144" s="196">
        <v>15580187.369285343</v>
      </c>
      <c r="AK144" s="196" t="e">
        <v>#REF!</v>
      </c>
      <c r="AL144" s="327" t="e" vm="1">
        <v>#VALUE!</v>
      </c>
      <c r="AM144" s="413">
        <v>221.79157000000001</v>
      </c>
      <c r="AN144" s="194">
        <v>2.6519306741277473E-2</v>
      </c>
      <c r="AO144" s="289">
        <v>2.6519306741277473E-2</v>
      </c>
      <c r="AP144" s="196" t="e">
        <v>#REF!</v>
      </c>
      <c r="AQ144" s="196" t="e">
        <v>#REF!</v>
      </c>
      <c r="AR144" s="180" t="e">
        <v>#N/A</v>
      </c>
      <c r="AS144" s="413">
        <v>7803.9275579999994</v>
      </c>
      <c r="AT144" s="413">
        <v>337.68087200000002</v>
      </c>
      <c r="AU144" s="415">
        <v>8141.6084299999993</v>
      </c>
      <c r="AV144" s="413">
        <v>7803.9275579999994</v>
      </c>
      <c r="AW144" s="281" t="e">
        <v>#REF!</v>
      </c>
      <c r="AX144" s="277" t="e">
        <v>#REF!</v>
      </c>
      <c r="AY144" s="145"/>
      <c r="AZ144" s="287"/>
      <c r="BA144" s="279"/>
      <c r="BB144" s="279"/>
      <c r="BC144" s="279"/>
      <c r="BD144" s="279"/>
      <c r="BE144" s="279"/>
      <c r="BF144" s="279"/>
      <c r="BG144" s="279"/>
      <c r="BH144" s="279"/>
      <c r="BI144" s="279"/>
      <c r="BJ144" s="279"/>
      <c r="BK144" s="279"/>
      <c r="BM144" s="279"/>
      <c r="BN144" s="279"/>
      <c r="BO144" s="279"/>
      <c r="BP144" s="279"/>
      <c r="BQ144" s="279"/>
      <c r="BR144" s="279"/>
      <c r="BS144" s="279"/>
      <c r="BT144" s="279"/>
      <c r="BU144" s="279"/>
      <c r="BV144" s="279"/>
      <c r="BW144" s="279"/>
      <c r="BX144" s="279"/>
      <c r="BZ144" s="413">
        <v>220.949614</v>
      </c>
      <c r="CA144" s="194">
        <v>2.6418635244039507E-2</v>
      </c>
    </row>
    <row r="145" spans="1:79" ht="34.5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260"/>
      <c r="T145" s="165" t="s">
        <v>322</v>
      </c>
      <c r="U145" s="484"/>
      <c r="V145" s="165" t="s">
        <v>322</v>
      </c>
      <c r="W145" s="430">
        <v>29466.481467999998</v>
      </c>
      <c r="X145" s="430">
        <v>0</v>
      </c>
      <c r="Y145" s="430">
        <v>0</v>
      </c>
      <c r="Z145" s="430"/>
      <c r="AA145" s="413">
        <v>0</v>
      </c>
      <c r="AB145" s="413">
        <v>0</v>
      </c>
      <c r="AC145" s="413">
        <v>0</v>
      </c>
      <c r="AD145" s="430">
        <v>29466.481467999998</v>
      </c>
      <c r="AE145" s="430">
        <v>0</v>
      </c>
      <c r="AF145" s="430">
        <v>29466.481467999998</v>
      </c>
      <c r="AG145" s="430">
        <v>6450.356393</v>
      </c>
      <c r="AH145" s="177">
        <v>0.21890487332208144</v>
      </c>
      <c r="AI145" s="288">
        <v>0.21890487332208144</v>
      </c>
      <c r="AJ145" s="196">
        <v>15580187.369285343</v>
      </c>
      <c r="AK145" s="196" t="e">
        <v>#REF!</v>
      </c>
      <c r="AL145" s="327" t="e" vm="1">
        <v>#VALUE!</v>
      </c>
      <c r="AM145" s="430">
        <v>1373.0015749899999</v>
      </c>
      <c r="AN145" s="194">
        <v>4.6595368927269169E-2</v>
      </c>
      <c r="AO145" s="289">
        <v>4.6595368927269169E-2</v>
      </c>
      <c r="AP145" s="196" t="e">
        <v>#REF!</v>
      </c>
      <c r="AQ145" s="196" t="e">
        <v>#REF!</v>
      </c>
      <c r="AR145" s="180" t="e">
        <v>#N/A</v>
      </c>
      <c r="AS145" s="430">
        <v>23016.125074999996</v>
      </c>
      <c r="AT145" s="430">
        <v>5161.2262210099998</v>
      </c>
      <c r="AU145" s="430">
        <v>29744.840012009998</v>
      </c>
      <c r="AV145" s="430">
        <v>24583.613790999996</v>
      </c>
      <c r="AW145" s="281" t="e">
        <v>#N/A</v>
      </c>
      <c r="AX145" s="277" t="e">
        <v>#N/A</v>
      </c>
      <c r="AY145" s="145"/>
      <c r="AZ145" s="328"/>
      <c r="BA145" s="325"/>
      <c r="BB145" s="325"/>
      <c r="BC145" s="325"/>
      <c r="BD145" s="325"/>
      <c r="BE145" s="325"/>
      <c r="BF145" s="325"/>
      <c r="BG145" s="325"/>
      <c r="BH145" s="325"/>
      <c r="BI145" s="325"/>
      <c r="BJ145" s="325"/>
      <c r="BK145" s="325"/>
      <c r="BM145" s="325"/>
      <c r="BN145" s="325"/>
      <c r="BO145" s="325"/>
      <c r="BP145" s="325"/>
      <c r="BQ145" s="325"/>
      <c r="BR145" s="325"/>
      <c r="BS145" s="325"/>
      <c r="BT145" s="325"/>
      <c r="BU145" s="325"/>
      <c r="BV145" s="325"/>
      <c r="BW145" s="325"/>
      <c r="BX145" s="325"/>
      <c r="BZ145" s="430">
        <v>1363.1385019899999</v>
      </c>
      <c r="CA145" s="194">
        <v>4.6260647151589535E-2</v>
      </c>
    </row>
    <row r="146" spans="1:79" ht="51.75" customHeight="1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260"/>
      <c r="T146" s="284" t="s">
        <v>125</v>
      </c>
      <c r="U146" s="485"/>
      <c r="V146" s="284" t="s">
        <v>125</v>
      </c>
      <c r="W146" s="165" t="s">
        <v>126</v>
      </c>
      <c r="X146" s="165" t="s">
        <v>127</v>
      </c>
      <c r="Y146" s="165" t="s">
        <v>128</v>
      </c>
      <c r="Z146" s="165" t="s">
        <v>129</v>
      </c>
      <c r="AA146" s="165" t="s">
        <v>130</v>
      </c>
      <c r="AB146" s="165" t="s">
        <v>131</v>
      </c>
      <c r="AC146" s="164" t="s">
        <v>132</v>
      </c>
      <c r="AD146" s="164" t="s">
        <v>133</v>
      </c>
      <c r="AE146" s="164" t="s">
        <v>134</v>
      </c>
      <c r="AF146" s="164" t="s">
        <v>135</v>
      </c>
      <c r="AG146" s="166" t="s">
        <v>0</v>
      </c>
      <c r="AH146" s="167" t="s">
        <v>136</v>
      </c>
      <c r="AI146" s="168" t="s">
        <v>137</v>
      </c>
      <c r="AJ146" s="168" t="s">
        <v>138</v>
      </c>
      <c r="AK146" s="168" t="s">
        <v>139</v>
      </c>
      <c r="AL146" s="169" t="s">
        <v>140</v>
      </c>
      <c r="AM146" s="166" t="s">
        <v>141</v>
      </c>
      <c r="AN146" s="167" t="s">
        <v>142</v>
      </c>
      <c r="AO146" s="168"/>
      <c r="AP146" s="265" t="s">
        <v>144</v>
      </c>
      <c r="AQ146" s="265" t="s">
        <v>145</v>
      </c>
      <c r="AR146" s="294" t="s">
        <v>146</v>
      </c>
      <c r="AS146" s="407" t="s">
        <v>147</v>
      </c>
      <c r="AT146" s="433" t="s">
        <v>148</v>
      </c>
      <c r="AU146" s="433" t="s">
        <v>149</v>
      </c>
      <c r="AV146" s="451"/>
      <c r="AW146" s="265" t="s">
        <v>151</v>
      </c>
      <c r="AX146" s="266" t="s">
        <v>152</v>
      </c>
      <c r="AY146" s="145"/>
      <c r="AZ146" s="172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Z146" s="166" t="s">
        <v>478</v>
      </c>
      <c r="CA146" s="167" t="s">
        <v>479</v>
      </c>
    </row>
    <row r="147" spans="1:79" ht="51" customHeight="1">
      <c r="A147" s="267"/>
      <c r="B147" s="267" t="s">
        <v>183</v>
      </c>
      <c r="C147" s="251" t="s">
        <v>184</v>
      </c>
      <c r="D147" s="285" t="s">
        <v>323</v>
      </c>
      <c r="E147" s="267" t="s">
        <v>176</v>
      </c>
      <c r="F147" s="267" t="s">
        <v>164</v>
      </c>
      <c r="G147" s="267" t="s">
        <v>164</v>
      </c>
      <c r="H147" s="267" t="s">
        <v>164</v>
      </c>
      <c r="I147" s="267" t="s">
        <v>164</v>
      </c>
      <c r="J147" s="267" t="s">
        <v>164</v>
      </c>
      <c r="K147" s="267" t="s">
        <v>164</v>
      </c>
      <c r="L147" s="267" t="s">
        <v>164</v>
      </c>
      <c r="M147" s="267" t="s">
        <v>164</v>
      </c>
      <c r="N147" s="267" t="s">
        <v>164</v>
      </c>
      <c r="O147" s="267" t="s">
        <v>164</v>
      </c>
      <c r="P147" s="267"/>
      <c r="Q147" s="267"/>
      <c r="R147" s="192" t="s">
        <v>250</v>
      </c>
      <c r="S147" s="268"/>
      <c r="T147" s="269" t="s">
        <v>324</v>
      </c>
      <c r="U147" s="270">
        <v>2018011001069</v>
      </c>
      <c r="V147" s="269" t="s">
        <v>324</v>
      </c>
      <c r="W147" s="452">
        <v>24000</v>
      </c>
      <c r="X147" s="425">
        <v>0</v>
      </c>
      <c r="Y147" s="425">
        <v>0</v>
      </c>
      <c r="Z147" s="425"/>
      <c r="AA147" s="425">
        <v>0</v>
      </c>
      <c r="AB147" s="425"/>
      <c r="AC147" s="425">
        <v>0</v>
      </c>
      <c r="AD147" s="425">
        <v>24000</v>
      </c>
      <c r="AE147" s="429">
        <v>0</v>
      </c>
      <c r="AF147" s="429">
        <v>24000</v>
      </c>
      <c r="AG147" s="452">
        <v>16555.967839000001</v>
      </c>
      <c r="AH147" s="297">
        <v>0.68983199329166667</v>
      </c>
      <c r="AI147" s="296">
        <v>0.68983199329166667</v>
      </c>
      <c r="AJ147" s="273">
        <v>21381.618915049999</v>
      </c>
      <c r="AK147" s="276">
        <v>-4825.6510760499987</v>
      </c>
      <c r="AL147" s="327" t="e" vm="1">
        <v>#VALUE!</v>
      </c>
      <c r="AM147" s="453">
        <v>3239.6971179400002</v>
      </c>
      <c r="AN147" s="297">
        <v>0.13498737991416668</v>
      </c>
      <c r="AO147" s="296"/>
      <c r="AP147" s="273">
        <v>17641.25520901</v>
      </c>
      <c r="AQ147" s="276">
        <v>-14401.558091069999</v>
      </c>
      <c r="AR147" s="180" t="e">
        <v>#N/A</v>
      </c>
      <c r="AS147" s="429">
        <v>7444.0321609999992</v>
      </c>
      <c r="AT147" s="428">
        <v>13316.27072106</v>
      </c>
      <c r="AU147" s="434">
        <v>20760.302882060001</v>
      </c>
      <c r="AV147" s="454"/>
      <c r="AW147" s="201" t="e">
        <v>#N/A</v>
      </c>
      <c r="AX147" s="277" t="e">
        <v>#N/A</v>
      </c>
      <c r="AY147" s="145"/>
      <c r="AZ147" s="287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Z147" s="412">
        <v>3239.6971179400002</v>
      </c>
      <c r="CA147" s="188">
        <v>0.13498737991416668</v>
      </c>
    </row>
    <row r="148" spans="1:79" ht="34.5" customHeight="1">
      <c r="A148" s="192"/>
      <c r="B148" s="192"/>
      <c r="C148" s="192"/>
      <c r="D148" s="285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260"/>
      <c r="T148" s="165" t="s">
        <v>325</v>
      </c>
      <c r="U148" s="484"/>
      <c r="V148" s="165" t="s">
        <v>325</v>
      </c>
      <c r="W148" s="413">
        <v>24000</v>
      </c>
      <c r="X148" s="445">
        <v>0</v>
      </c>
      <c r="Y148" s="413">
        <v>0</v>
      </c>
      <c r="Z148" s="413">
        <v>0</v>
      </c>
      <c r="AA148" s="413">
        <v>0</v>
      </c>
      <c r="AB148" s="413">
        <v>0</v>
      </c>
      <c r="AC148" s="446">
        <v>0</v>
      </c>
      <c r="AD148" s="413">
        <v>24000</v>
      </c>
      <c r="AE148" s="413">
        <v>0</v>
      </c>
      <c r="AF148" s="413">
        <v>24000</v>
      </c>
      <c r="AG148" s="413">
        <v>16555.967839000001</v>
      </c>
      <c r="AH148" s="177">
        <v>0.68983199329166667</v>
      </c>
      <c r="AI148" s="298"/>
      <c r="AJ148" s="299">
        <v>15601568.988200393</v>
      </c>
      <c r="AK148" s="196" t="e">
        <v>#REF!</v>
      </c>
      <c r="AL148" s="327" t="e" vm="1">
        <v>#VALUE!</v>
      </c>
      <c r="AM148" s="413">
        <v>3239.6971179400002</v>
      </c>
      <c r="AN148" s="194">
        <v>0.13498737991416668</v>
      </c>
      <c r="AO148" s="300"/>
      <c r="AP148" s="299" t="e">
        <v>#REF!</v>
      </c>
      <c r="AQ148" s="196" t="e">
        <v>#REF!</v>
      </c>
      <c r="AR148" s="180" t="e">
        <v>#N/A</v>
      </c>
      <c r="AS148" s="413">
        <v>7444.0321609999992</v>
      </c>
      <c r="AT148" s="413">
        <v>13316.27072106</v>
      </c>
      <c r="AU148" s="415">
        <v>20760.302882060001</v>
      </c>
      <c r="AV148" s="455"/>
      <c r="AW148" s="281" t="e">
        <v>#N/A</v>
      </c>
      <c r="AX148" s="277" t="e">
        <v>#N/A</v>
      </c>
      <c r="AY148" s="145"/>
      <c r="AZ148" s="325"/>
      <c r="BA148" s="325"/>
      <c r="BB148" s="325"/>
      <c r="BC148" s="325"/>
      <c r="BD148" s="325"/>
      <c r="BE148" s="325"/>
      <c r="BF148" s="325"/>
      <c r="BG148" s="325"/>
      <c r="BH148" s="325"/>
      <c r="BI148" s="325"/>
      <c r="BJ148" s="325"/>
      <c r="BK148" s="325"/>
      <c r="BM148" s="325"/>
      <c r="BN148" s="325"/>
      <c r="BO148" s="325"/>
      <c r="BP148" s="325"/>
      <c r="BQ148" s="325"/>
      <c r="BR148" s="325"/>
      <c r="BS148" s="325"/>
      <c r="BT148" s="325"/>
      <c r="BU148" s="325"/>
      <c r="BV148" s="325"/>
      <c r="BW148" s="325"/>
      <c r="BX148" s="325"/>
      <c r="BZ148" s="413">
        <v>3239.6971179400002</v>
      </c>
      <c r="CA148" s="194">
        <v>0.13498737991416668</v>
      </c>
    </row>
    <row r="149" spans="1:79" ht="50.25" customHeight="1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260"/>
      <c r="T149" s="284" t="s">
        <v>125</v>
      </c>
      <c r="U149" s="483"/>
      <c r="V149" s="284" t="s">
        <v>125</v>
      </c>
      <c r="W149" s="165" t="s">
        <v>126</v>
      </c>
      <c r="X149" s="165" t="s">
        <v>127</v>
      </c>
      <c r="Y149" s="165" t="s">
        <v>128</v>
      </c>
      <c r="Z149" s="165" t="s">
        <v>129</v>
      </c>
      <c r="AA149" s="165" t="s">
        <v>130</v>
      </c>
      <c r="AB149" s="165" t="s">
        <v>131</v>
      </c>
      <c r="AC149" s="164" t="s">
        <v>132</v>
      </c>
      <c r="AD149" s="164" t="s">
        <v>133</v>
      </c>
      <c r="AE149" s="164" t="s">
        <v>134</v>
      </c>
      <c r="AF149" s="164" t="s">
        <v>135</v>
      </c>
      <c r="AG149" s="166" t="s">
        <v>0</v>
      </c>
      <c r="AH149" s="167" t="s">
        <v>136</v>
      </c>
      <c r="AI149" s="168" t="s">
        <v>137</v>
      </c>
      <c r="AJ149" s="168" t="s">
        <v>138</v>
      </c>
      <c r="AK149" s="168" t="s">
        <v>139</v>
      </c>
      <c r="AL149" s="169" t="s">
        <v>140</v>
      </c>
      <c r="AM149" s="166" t="s">
        <v>141</v>
      </c>
      <c r="AN149" s="167" t="s">
        <v>142</v>
      </c>
      <c r="AO149" s="261"/>
      <c r="AP149" s="301" t="s">
        <v>144</v>
      </c>
      <c r="AQ149" s="265" t="s">
        <v>145</v>
      </c>
      <c r="AR149" s="302" t="s">
        <v>146</v>
      </c>
      <c r="AS149" s="433" t="s">
        <v>147</v>
      </c>
      <c r="AT149" s="433" t="s">
        <v>148</v>
      </c>
      <c r="AU149" s="433" t="s">
        <v>149</v>
      </c>
      <c r="AV149" s="451"/>
      <c r="AW149" s="265" t="s">
        <v>151</v>
      </c>
      <c r="AX149" s="266" t="s">
        <v>152</v>
      </c>
      <c r="AY149" s="145"/>
      <c r="AZ149" s="172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Z149" s="166" t="s">
        <v>478</v>
      </c>
      <c r="CA149" s="167" t="s">
        <v>479</v>
      </c>
    </row>
    <row r="150" spans="1:79" ht="51" customHeight="1">
      <c r="A150" s="329"/>
      <c r="B150" s="267" t="s">
        <v>183</v>
      </c>
      <c r="C150" s="251" t="s">
        <v>184</v>
      </c>
      <c r="D150" s="285" t="s">
        <v>326</v>
      </c>
      <c r="E150" s="267" t="s">
        <v>176</v>
      </c>
      <c r="F150" s="267" t="s">
        <v>164</v>
      </c>
      <c r="G150" s="267" t="s">
        <v>164</v>
      </c>
      <c r="H150" s="267" t="s">
        <v>164</v>
      </c>
      <c r="I150" s="267" t="s">
        <v>164</v>
      </c>
      <c r="J150" s="267" t="s">
        <v>164</v>
      </c>
      <c r="K150" s="267" t="s">
        <v>164</v>
      </c>
      <c r="L150" s="267" t="s">
        <v>164</v>
      </c>
      <c r="M150" s="267" t="s">
        <v>164</v>
      </c>
      <c r="N150" s="267" t="s">
        <v>164</v>
      </c>
      <c r="O150" s="267" t="s">
        <v>164</v>
      </c>
      <c r="P150" s="329"/>
      <c r="Q150" s="329"/>
      <c r="R150" s="267" t="s">
        <v>327</v>
      </c>
      <c r="S150" s="330"/>
      <c r="T150" s="293" t="s">
        <v>328</v>
      </c>
      <c r="U150" s="295">
        <v>2020011000126</v>
      </c>
      <c r="V150" s="293" t="s">
        <v>328</v>
      </c>
      <c r="W150" s="425">
        <v>7220.771984</v>
      </c>
      <c r="X150" s="425">
        <v>0</v>
      </c>
      <c r="Y150" s="425">
        <v>0</v>
      </c>
      <c r="Z150" s="425"/>
      <c r="AA150" s="425">
        <v>0</v>
      </c>
      <c r="AB150" s="425"/>
      <c r="AC150" s="425">
        <v>0</v>
      </c>
      <c r="AD150" s="425">
        <v>7220.771984</v>
      </c>
      <c r="AE150" s="425">
        <v>0</v>
      </c>
      <c r="AF150" s="425">
        <v>7220.771984</v>
      </c>
      <c r="AG150" s="425">
        <v>3182.6218096399998</v>
      </c>
      <c r="AH150" s="274">
        <v>0.44075921753133146</v>
      </c>
      <c r="AI150" s="275"/>
      <c r="AJ150" s="273">
        <v>4806.7987091299992</v>
      </c>
      <c r="AK150" s="276">
        <v>-1624.1768994899994</v>
      </c>
      <c r="AL150" s="180" t="e" vm="1">
        <v>#VALUE!</v>
      </c>
      <c r="AM150" s="426">
        <v>325.89009589</v>
      </c>
      <c r="AN150" s="274">
        <v>4.5132306713481174E-2</v>
      </c>
      <c r="AO150" s="315"/>
      <c r="AP150" s="273"/>
      <c r="AQ150" s="276"/>
      <c r="AR150" s="180" t="e">
        <v>#N/A</v>
      </c>
      <c r="AS150" s="435">
        <v>4038.1501743600002</v>
      </c>
      <c r="AT150" s="427">
        <v>2856.7317137499999</v>
      </c>
      <c r="AU150" s="450">
        <v>6894.8818881099996</v>
      </c>
      <c r="AV150" s="456"/>
      <c r="AW150" s="201"/>
      <c r="AX150" s="277"/>
      <c r="AY150" s="145"/>
      <c r="AZ150" s="287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144"/>
      <c r="BZ150" s="412">
        <v>325.89009589</v>
      </c>
      <c r="CA150" s="188">
        <v>4.5132306713481174E-2</v>
      </c>
    </row>
    <row r="151" spans="1:79" ht="51" customHeight="1">
      <c r="A151" s="267"/>
      <c r="B151" s="267" t="s">
        <v>183</v>
      </c>
      <c r="C151" s="251" t="s">
        <v>184</v>
      </c>
      <c r="D151" s="285" t="s">
        <v>329</v>
      </c>
      <c r="E151" s="267" t="s">
        <v>176</v>
      </c>
      <c r="F151" s="267" t="s">
        <v>164</v>
      </c>
      <c r="G151" s="267" t="s">
        <v>164</v>
      </c>
      <c r="H151" s="267" t="s">
        <v>164</v>
      </c>
      <c r="I151" s="267" t="s">
        <v>164</v>
      </c>
      <c r="J151" s="267" t="s">
        <v>164</v>
      </c>
      <c r="K151" s="267" t="s">
        <v>164</v>
      </c>
      <c r="L151" s="267" t="s">
        <v>164</v>
      </c>
      <c r="M151" s="267" t="s">
        <v>164</v>
      </c>
      <c r="N151" s="267" t="s">
        <v>164</v>
      </c>
      <c r="O151" s="267" t="s">
        <v>164</v>
      </c>
      <c r="P151" s="267"/>
      <c r="Q151" s="267"/>
      <c r="R151" s="267" t="s">
        <v>327</v>
      </c>
      <c r="S151" s="268"/>
      <c r="T151" s="317" t="s">
        <v>330</v>
      </c>
      <c r="U151" s="295">
        <v>2023011000079</v>
      </c>
      <c r="V151" s="317" t="s">
        <v>330</v>
      </c>
      <c r="W151" s="425">
        <v>1562.356223</v>
      </c>
      <c r="X151" s="425">
        <v>0</v>
      </c>
      <c r="Y151" s="425">
        <v>0</v>
      </c>
      <c r="Z151" s="425"/>
      <c r="AA151" s="425">
        <v>0</v>
      </c>
      <c r="AB151" s="425"/>
      <c r="AC151" s="425">
        <v>0</v>
      </c>
      <c r="AD151" s="425">
        <v>1562.356223</v>
      </c>
      <c r="AE151" s="425">
        <v>0</v>
      </c>
      <c r="AF151" s="425">
        <v>1562.356223</v>
      </c>
      <c r="AG151" s="425">
        <v>381.47500000000002</v>
      </c>
      <c r="AH151" s="274">
        <v>0.24416646753420973</v>
      </c>
      <c r="AI151" s="275"/>
      <c r="AJ151" s="273">
        <v>0</v>
      </c>
      <c r="AK151" s="276">
        <v>381.47500000000002</v>
      </c>
      <c r="AL151" s="180" t="e" vm="1">
        <v>#VALUE!</v>
      </c>
      <c r="AM151" s="426">
        <v>142.88610600000001</v>
      </c>
      <c r="AN151" s="274">
        <v>9.145552332849767E-2</v>
      </c>
      <c r="AO151" s="275"/>
      <c r="AP151" s="273">
        <v>0</v>
      </c>
      <c r="AQ151" s="276">
        <v>142.88610600000001</v>
      </c>
      <c r="AR151" s="180" t="e">
        <v>#N/A</v>
      </c>
      <c r="AS151" s="435">
        <v>1180.8812229999999</v>
      </c>
      <c r="AT151" s="427">
        <v>238.58889400000001</v>
      </c>
      <c r="AU151" s="450">
        <v>1419.4701170000001</v>
      </c>
      <c r="AV151" s="457"/>
      <c r="AW151" s="201" t="e">
        <v>#N/A</v>
      </c>
      <c r="AX151" s="277" t="e">
        <v>#N/A</v>
      </c>
      <c r="AY151" s="145"/>
      <c r="AZ151" s="278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M151" s="279"/>
      <c r="BN151" s="279"/>
      <c r="BO151" s="279"/>
      <c r="BP151" s="279"/>
      <c r="BQ151" s="279"/>
      <c r="BR151" s="279"/>
      <c r="BS151" s="279"/>
      <c r="BT151" s="279"/>
      <c r="BU151" s="279"/>
      <c r="BV151" s="279"/>
      <c r="BW151" s="279"/>
      <c r="BX151" s="279"/>
      <c r="BY151" s="144"/>
      <c r="BZ151" s="412">
        <v>142.88610600000001</v>
      </c>
      <c r="CA151" s="188">
        <v>9.145552332849767E-2</v>
      </c>
    </row>
    <row r="152" spans="1:79" ht="51" customHeight="1">
      <c r="A152" s="267"/>
      <c r="B152" s="267" t="s">
        <v>183</v>
      </c>
      <c r="C152" s="251" t="s">
        <v>184</v>
      </c>
      <c r="D152" s="285" t="s">
        <v>331</v>
      </c>
      <c r="E152" s="267" t="s">
        <v>176</v>
      </c>
      <c r="F152" s="267" t="s">
        <v>164</v>
      </c>
      <c r="G152" s="267" t="s">
        <v>164</v>
      </c>
      <c r="H152" s="267" t="s">
        <v>164</v>
      </c>
      <c r="I152" s="267" t="s">
        <v>164</v>
      </c>
      <c r="J152" s="267" t="s">
        <v>164</v>
      </c>
      <c r="K152" s="267" t="s">
        <v>164</v>
      </c>
      <c r="L152" s="267" t="s">
        <v>164</v>
      </c>
      <c r="M152" s="267" t="s">
        <v>164</v>
      </c>
      <c r="N152" s="267" t="s">
        <v>164</v>
      </c>
      <c r="O152" s="267" t="s">
        <v>164</v>
      </c>
      <c r="P152" s="267"/>
      <c r="Q152" s="267"/>
      <c r="R152" s="267" t="s">
        <v>327</v>
      </c>
      <c r="S152" s="268"/>
      <c r="T152" s="292" t="s">
        <v>332</v>
      </c>
      <c r="U152" s="295" t="s">
        <v>333</v>
      </c>
      <c r="V152" s="292" t="s">
        <v>332</v>
      </c>
      <c r="W152" s="435">
        <v>1306.2543430000001</v>
      </c>
      <c r="X152" s="425">
        <v>0</v>
      </c>
      <c r="Y152" s="425">
        <v>0</v>
      </c>
      <c r="Z152" s="425"/>
      <c r="AA152" s="425">
        <v>0</v>
      </c>
      <c r="AB152" s="425"/>
      <c r="AC152" s="425">
        <v>0</v>
      </c>
      <c r="AD152" s="425">
        <v>1306.2543430000001</v>
      </c>
      <c r="AE152" s="435">
        <v>0</v>
      </c>
      <c r="AF152" s="435">
        <v>1306.2543430000001</v>
      </c>
      <c r="AG152" s="435">
        <v>704.14587100000006</v>
      </c>
      <c r="AH152" s="305">
        <v>0.53905724775071617</v>
      </c>
      <c r="AI152" s="306"/>
      <c r="AJ152" s="273">
        <v>1106.13422567</v>
      </c>
      <c r="AK152" s="276">
        <v>-401.98835466999992</v>
      </c>
      <c r="AL152" s="180" t="e" vm="1">
        <v>#VALUE!</v>
      </c>
      <c r="AM152" s="458">
        <v>178.00618700000001</v>
      </c>
      <c r="AN152" s="305">
        <v>0.13627222596725178</v>
      </c>
      <c r="AO152" s="306"/>
      <c r="AP152" s="273">
        <v>1033.8335676699999</v>
      </c>
      <c r="AQ152" s="276">
        <v>-855.82738066999991</v>
      </c>
      <c r="AR152" s="180" t="e">
        <v>#N/A</v>
      </c>
      <c r="AS152" s="435">
        <v>602.10847200000001</v>
      </c>
      <c r="AT152" s="435">
        <v>526.13968399999999</v>
      </c>
      <c r="AU152" s="448">
        <v>1128.2481560000001</v>
      </c>
      <c r="AV152" s="459"/>
      <c r="AW152" s="201" t="e">
        <v>#N/A</v>
      </c>
      <c r="AX152" s="277" t="e">
        <v>#N/A</v>
      </c>
      <c r="AY152" s="145"/>
      <c r="AZ152" s="278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144"/>
      <c r="BZ152" s="412">
        <v>178.00618700000001</v>
      </c>
      <c r="CA152" s="188">
        <v>0.13627222596725178</v>
      </c>
    </row>
    <row r="153" spans="1:79" ht="51" customHeight="1">
      <c r="A153" s="267"/>
      <c r="B153" s="267" t="s">
        <v>183</v>
      </c>
      <c r="C153" s="251" t="s">
        <v>184</v>
      </c>
      <c r="D153" s="285" t="s">
        <v>334</v>
      </c>
      <c r="E153" s="267" t="s">
        <v>176</v>
      </c>
      <c r="F153" s="267" t="s">
        <v>164</v>
      </c>
      <c r="G153" s="267" t="s">
        <v>164</v>
      </c>
      <c r="H153" s="267" t="s">
        <v>164</v>
      </c>
      <c r="I153" s="267" t="s">
        <v>164</v>
      </c>
      <c r="J153" s="267" t="s">
        <v>164</v>
      </c>
      <c r="K153" s="267" t="s">
        <v>164</v>
      </c>
      <c r="L153" s="267" t="s">
        <v>164</v>
      </c>
      <c r="M153" s="267" t="s">
        <v>164</v>
      </c>
      <c r="N153" s="267" t="s">
        <v>164</v>
      </c>
      <c r="O153" s="267" t="s">
        <v>164</v>
      </c>
      <c r="P153" s="267"/>
      <c r="Q153" s="267"/>
      <c r="R153" s="267" t="s">
        <v>327</v>
      </c>
      <c r="S153" s="268"/>
      <c r="T153" s="317" t="s">
        <v>335</v>
      </c>
      <c r="U153" s="295" t="s">
        <v>336</v>
      </c>
      <c r="V153" s="317" t="s">
        <v>335</v>
      </c>
      <c r="W153" s="425">
        <v>988.44637499999999</v>
      </c>
      <c r="X153" s="425">
        <v>0</v>
      </c>
      <c r="Y153" s="425">
        <v>0</v>
      </c>
      <c r="Z153" s="425"/>
      <c r="AA153" s="425">
        <v>0</v>
      </c>
      <c r="AB153" s="425"/>
      <c r="AC153" s="425">
        <v>0</v>
      </c>
      <c r="AD153" s="425">
        <v>988.44637499999999</v>
      </c>
      <c r="AE153" s="425">
        <v>0</v>
      </c>
      <c r="AF153" s="425">
        <v>988.44637499999999</v>
      </c>
      <c r="AG153" s="425">
        <v>290.72533299999998</v>
      </c>
      <c r="AH153" s="274">
        <v>0.29412352592218266</v>
      </c>
      <c r="AI153" s="275"/>
      <c r="AJ153" s="273">
        <v>837.99233133000007</v>
      </c>
      <c r="AK153" s="276">
        <v>-547.26699833000009</v>
      </c>
      <c r="AL153" s="180" t="e" vm="1">
        <v>#VALUE!</v>
      </c>
      <c r="AM153" s="426">
        <v>96.788666000000006</v>
      </c>
      <c r="AN153" s="274">
        <v>9.7919996924466443E-2</v>
      </c>
      <c r="AO153" s="275"/>
      <c r="AP153" s="273">
        <v>418.88616632999998</v>
      </c>
      <c r="AQ153" s="276">
        <v>-322.09750033</v>
      </c>
      <c r="AR153" s="180" t="e">
        <v>#N/A</v>
      </c>
      <c r="AS153" s="435">
        <v>697.72104200000001</v>
      </c>
      <c r="AT153" s="427">
        <v>193.93666699999997</v>
      </c>
      <c r="AU153" s="450">
        <v>891.65770899999995</v>
      </c>
      <c r="AV153" s="457"/>
      <c r="AW153" s="201" t="e">
        <v>#N/A</v>
      </c>
      <c r="AX153" s="277" t="e">
        <v>#N/A</v>
      </c>
      <c r="AY153" s="145"/>
      <c r="AZ153" s="278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144"/>
      <c r="BZ153" s="412">
        <v>96.788666000000006</v>
      </c>
      <c r="CA153" s="188">
        <v>9.7919996924466443E-2</v>
      </c>
    </row>
    <row r="154" spans="1:79" ht="51" customHeight="1">
      <c r="A154" s="267"/>
      <c r="B154" s="267" t="s">
        <v>183</v>
      </c>
      <c r="C154" s="251" t="s">
        <v>184</v>
      </c>
      <c r="D154" s="285" t="s">
        <v>337</v>
      </c>
      <c r="E154" s="267" t="s">
        <v>176</v>
      </c>
      <c r="F154" s="267" t="s">
        <v>164</v>
      </c>
      <c r="G154" s="267" t="s">
        <v>164</v>
      </c>
      <c r="H154" s="267" t="s">
        <v>164</v>
      </c>
      <c r="I154" s="267" t="s">
        <v>164</v>
      </c>
      <c r="J154" s="267" t="s">
        <v>164</v>
      </c>
      <c r="K154" s="267" t="s">
        <v>164</v>
      </c>
      <c r="L154" s="267" t="s">
        <v>164</v>
      </c>
      <c r="M154" s="267" t="s">
        <v>164</v>
      </c>
      <c r="N154" s="267" t="s">
        <v>164</v>
      </c>
      <c r="O154" s="267" t="s">
        <v>164</v>
      </c>
      <c r="P154" s="267"/>
      <c r="Q154" s="267"/>
      <c r="R154" s="267" t="s">
        <v>327</v>
      </c>
      <c r="S154" s="268"/>
      <c r="T154" s="317" t="s">
        <v>338</v>
      </c>
      <c r="U154" s="295">
        <v>2023011000064</v>
      </c>
      <c r="V154" s="317" t="s">
        <v>338</v>
      </c>
      <c r="W154" s="425">
        <v>939.2</v>
      </c>
      <c r="X154" s="425">
        <v>0</v>
      </c>
      <c r="Y154" s="425">
        <v>0</v>
      </c>
      <c r="Z154" s="425"/>
      <c r="AA154" s="425">
        <v>0</v>
      </c>
      <c r="AB154" s="425"/>
      <c r="AC154" s="425">
        <v>0</v>
      </c>
      <c r="AD154" s="425">
        <v>939.2</v>
      </c>
      <c r="AE154" s="425">
        <v>0</v>
      </c>
      <c r="AF154" s="425">
        <v>939.2</v>
      </c>
      <c r="AG154" s="425">
        <v>99.358000000000004</v>
      </c>
      <c r="AH154" s="274">
        <v>0.10579003407155026</v>
      </c>
      <c r="AI154" s="275"/>
      <c r="AJ154" s="273">
        <v>0</v>
      </c>
      <c r="AK154" s="276">
        <v>99.358000000000004</v>
      </c>
      <c r="AL154" s="180" t="e" vm="1">
        <v>#VALUE!</v>
      </c>
      <c r="AM154" s="426">
        <v>14.498265999999999</v>
      </c>
      <c r="AN154" s="274">
        <v>1.5436824957410561E-2</v>
      </c>
      <c r="AO154" s="275"/>
      <c r="AP154" s="273">
        <v>0</v>
      </c>
      <c r="AQ154" s="276">
        <v>14.498265999999999</v>
      </c>
      <c r="AR154" s="180" t="e">
        <v>#N/A</v>
      </c>
      <c r="AS154" s="435">
        <v>839.8420000000001</v>
      </c>
      <c r="AT154" s="427">
        <v>84.859734000000003</v>
      </c>
      <c r="AU154" s="450">
        <v>924.7017340000001</v>
      </c>
      <c r="AV154" s="457"/>
      <c r="AW154" s="201" t="e">
        <v>#N/A</v>
      </c>
      <c r="AX154" s="277" t="e">
        <v>#N/A</v>
      </c>
      <c r="AY154" s="145"/>
      <c r="AZ154" s="278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144"/>
      <c r="BZ154" s="412">
        <v>14.498265999999999</v>
      </c>
      <c r="CA154" s="188">
        <v>1.5436824957410561E-2</v>
      </c>
    </row>
    <row r="155" spans="1:79" ht="34.5" customHeight="1">
      <c r="T155" s="165" t="s">
        <v>339</v>
      </c>
      <c r="U155" s="484"/>
      <c r="V155" s="165" t="s">
        <v>339</v>
      </c>
      <c r="W155" s="413">
        <v>12017.028925000001</v>
      </c>
      <c r="X155" s="413">
        <v>0</v>
      </c>
      <c r="Y155" s="413">
        <v>0</v>
      </c>
      <c r="Z155" s="413">
        <v>0</v>
      </c>
      <c r="AA155" s="413">
        <v>0</v>
      </c>
      <c r="AB155" s="413">
        <v>0</v>
      </c>
      <c r="AC155" s="413">
        <v>0</v>
      </c>
      <c r="AD155" s="413">
        <v>12017.028925000001</v>
      </c>
      <c r="AE155" s="413">
        <v>0</v>
      </c>
      <c r="AF155" s="413">
        <v>12017.028925000001</v>
      </c>
      <c r="AG155" s="413">
        <v>4658.3260136400004</v>
      </c>
      <c r="AH155" s="177">
        <v>0.38764373812472952</v>
      </c>
      <c r="AI155" s="298"/>
      <c r="AJ155" s="299">
        <v>1944.126557</v>
      </c>
      <c r="AK155" s="196">
        <v>-849.89735300000007</v>
      </c>
      <c r="AL155" s="180" t="e" vm="1">
        <v>#VALUE!</v>
      </c>
      <c r="AM155" s="413">
        <v>758.06932088999997</v>
      </c>
      <c r="AN155" s="194">
        <v>6.3082923875878077E-2</v>
      </c>
      <c r="AO155" s="300"/>
      <c r="AP155" s="299">
        <v>1452.7197339999998</v>
      </c>
      <c r="AQ155" s="196">
        <v>-1163.4266149999999</v>
      </c>
      <c r="AR155" s="180" t="e">
        <v>#N/A</v>
      </c>
      <c r="AS155" s="413">
        <v>7358.7029113600001</v>
      </c>
      <c r="AT155" s="413">
        <v>3900.2566927499997</v>
      </c>
      <c r="AU155" s="413">
        <v>11258.959604109999</v>
      </c>
      <c r="AV155" s="413">
        <v>0</v>
      </c>
      <c r="AW155" s="413" t="e">
        <v>#N/A</v>
      </c>
      <c r="AX155" s="277" t="e">
        <v>#N/A</v>
      </c>
      <c r="AY155" s="145"/>
      <c r="AZ155" s="325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144"/>
      <c r="BZ155" s="413">
        <v>758.06932088999997</v>
      </c>
      <c r="CA155" s="194">
        <v>6.3082923875878077E-2</v>
      </c>
    </row>
    <row r="156" spans="1:79" ht="34.5" customHeight="1">
      <c r="T156" s="165" t="s">
        <v>340</v>
      </c>
      <c r="U156" s="484"/>
      <c r="V156" s="165" t="s">
        <v>340</v>
      </c>
      <c r="W156" s="430">
        <v>36017.028924999999</v>
      </c>
      <c r="X156" s="441">
        <v>0</v>
      </c>
      <c r="Y156" s="430">
        <v>0</v>
      </c>
      <c r="Z156" s="430"/>
      <c r="AA156" s="430">
        <v>0</v>
      </c>
      <c r="AB156" s="430">
        <v>0</v>
      </c>
      <c r="AC156" s="442">
        <v>0</v>
      </c>
      <c r="AD156" s="413">
        <v>36017.028924999999</v>
      </c>
      <c r="AE156" s="413">
        <v>0</v>
      </c>
      <c r="AF156" s="413">
        <v>36017.028924999999</v>
      </c>
      <c r="AG156" s="413">
        <v>21214.293852640003</v>
      </c>
      <c r="AH156" s="177">
        <v>0.58900732475228745</v>
      </c>
      <c r="AI156" s="298"/>
      <c r="AJ156" s="299">
        <v>0</v>
      </c>
      <c r="AK156" s="196">
        <v>381.47500000000002</v>
      </c>
      <c r="AL156" s="180" t="e" vm="1">
        <v>#VALUE!</v>
      </c>
      <c r="AM156" s="430">
        <v>3997.76643883</v>
      </c>
      <c r="AN156" s="194">
        <v>0.11099656351873838</v>
      </c>
      <c r="AO156" s="300"/>
      <c r="AP156" s="299">
        <v>0</v>
      </c>
      <c r="AQ156" s="196">
        <v>142.88610600000001</v>
      </c>
      <c r="AR156" s="180" t="e">
        <v>#N/A</v>
      </c>
      <c r="AS156" s="413">
        <v>14802.735072359999</v>
      </c>
      <c r="AT156" s="413">
        <v>17216.527413809999</v>
      </c>
      <c r="AU156" s="415">
        <v>32019.262486170002</v>
      </c>
      <c r="AV156" s="455"/>
      <c r="AW156" s="281" t="e">
        <v>#N/A</v>
      </c>
      <c r="AX156" s="277" t="e">
        <v>#N/A</v>
      </c>
      <c r="AY156" s="145"/>
      <c r="AZ156" s="325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Z156" s="430">
        <v>3997.76643883</v>
      </c>
      <c r="CA156" s="194">
        <v>0.11099656351873838</v>
      </c>
    </row>
    <row r="157" spans="1:79" ht="34.5" customHeight="1">
      <c r="T157" s="165" t="s">
        <v>341</v>
      </c>
      <c r="U157" s="484"/>
      <c r="V157" s="165" t="s">
        <v>341</v>
      </c>
      <c r="W157" s="413">
        <v>5075124.2203639997</v>
      </c>
      <c r="X157" s="413">
        <v>0</v>
      </c>
      <c r="Y157" s="413">
        <v>0</v>
      </c>
      <c r="Z157" s="413">
        <v>0</v>
      </c>
      <c r="AA157" s="413">
        <v>0</v>
      </c>
      <c r="AB157" s="413">
        <v>0</v>
      </c>
      <c r="AC157" s="413">
        <v>0</v>
      </c>
      <c r="AD157" s="413">
        <v>5075124.2203639997</v>
      </c>
      <c r="AE157" s="413">
        <v>0</v>
      </c>
      <c r="AF157" s="413">
        <v>5075124.2203639997</v>
      </c>
      <c r="AG157" s="413">
        <v>2830354.9912071801</v>
      </c>
      <c r="AH157" s="177">
        <v>0.55769176641043483</v>
      </c>
      <c r="AI157" s="298"/>
      <c r="AJ157" s="413">
        <v>37205543.002878152</v>
      </c>
      <c r="AK157" s="196" t="e">
        <v>#REF!</v>
      </c>
      <c r="AL157" s="180" t="e" vm="1">
        <v>#VALUE!</v>
      </c>
      <c r="AM157" s="413">
        <v>2757511.2814323893</v>
      </c>
      <c r="AN157" s="194">
        <v>0.54333867738012021</v>
      </c>
      <c r="AO157" s="300"/>
      <c r="AP157" s="299" t="e">
        <v>#REF!</v>
      </c>
      <c r="AQ157" s="196" t="e">
        <v>#REF!</v>
      </c>
      <c r="AR157" s="180" t="e">
        <v>#N/A</v>
      </c>
      <c r="AS157" s="413">
        <v>2244769.2291568201</v>
      </c>
      <c r="AT157" s="413">
        <v>72483.379107790199</v>
      </c>
      <c r="AU157" s="415">
        <v>2317612.93893161</v>
      </c>
      <c r="AV157" s="455"/>
      <c r="AW157" s="281" t="e">
        <v>#N/A</v>
      </c>
      <c r="AX157" s="277" t="e">
        <v>#N/A</v>
      </c>
      <c r="AY157" s="145"/>
      <c r="AZ157" s="331"/>
      <c r="BA157" s="316"/>
      <c r="BB157" s="316"/>
      <c r="BC157" s="316"/>
      <c r="BD157" s="316"/>
      <c r="BE157" s="316"/>
      <c r="BF157" s="316"/>
      <c r="BG157" s="316"/>
      <c r="BH157" s="316"/>
      <c r="BI157" s="316"/>
      <c r="BJ157" s="316"/>
      <c r="BK157" s="316"/>
      <c r="BM157" s="316"/>
      <c r="BN157" s="316"/>
      <c r="BO157" s="316"/>
      <c r="BP157" s="316"/>
      <c r="BQ157" s="316"/>
      <c r="BR157" s="316"/>
      <c r="BS157" s="316"/>
      <c r="BT157" s="316"/>
      <c r="BU157" s="316"/>
      <c r="BV157" s="316"/>
      <c r="BW157" s="316"/>
      <c r="BX157" s="316"/>
      <c r="BZ157" s="413">
        <v>2757468.9365763902</v>
      </c>
      <c r="CA157" s="194">
        <v>0.54333033377035611</v>
      </c>
    </row>
    <row r="158" spans="1:79" ht="15.75" customHeight="1">
      <c r="T158" s="332"/>
      <c r="U158" s="489"/>
      <c r="V158" s="333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>
        <v>2830354991207.1802</v>
      </c>
      <c r="AH158" s="152"/>
      <c r="AI158" s="153"/>
      <c r="AJ158" s="153"/>
      <c r="AK158" s="153"/>
      <c r="AL158" s="146"/>
      <c r="AM158" s="150"/>
      <c r="AN158" s="152"/>
      <c r="AO158" s="153"/>
      <c r="AP158" s="153"/>
      <c r="AQ158" s="153"/>
      <c r="AR158" s="146"/>
      <c r="AS158" s="406"/>
      <c r="AT158" s="406"/>
      <c r="AU158" s="406"/>
      <c r="AV158" s="406"/>
      <c r="AW158" s="153"/>
      <c r="AX158" s="153"/>
      <c r="AY158" s="145"/>
      <c r="AZ158" s="334"/>
      <c r="BA158" s="335"/>
      <c r="BB158" s="335"/>
      <c r="BC158" s="335"/>
      <c r="BD158" s="335"/>
      <c r="BE158" s="335"/>
      <c r="BF158" s="335"/>
      <c r="BG158" s="335"/>
      <c r="BH158" s="335"/>
      <c r="BI158" s="335"/>
      <c r="BJ158" s="335"/>
      <c r="BK158" s="335"/>
      <c r="BM158" s="335"/>
      <c r="BN158" s="335"/>
      <c r="BO158" s="335"/>
      <c r="BP158" s="335"/>
      <c r="BQ158" s="335"/>
      <c r="BR158" s="335"/>
      <c r="BS158" s="335"/>
      <c r="BT158" s="335"/>
      <c r="BU158" s="335"/>
      <c r="BV158" s="335"/>
      <c r="BW158" s="335"/>
      <c r="BX158" s="335"/>
      <c r="BZ158" s="412"/>
      <c r="CA158" s="188"/>
    </row>
    <row r="159" spans="1:79" ht="20.25" customHeight="1">
      <c r="T159" s="517" t="s">
        <v>342</v>
      </c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517"/>
      <c r="AG159" s="517"/>
      <c r="AH159" s="517"/>
      <c r="AI159" s="517"/>
      <c r="AJ159" s="517"/>
      <c r="AK159" s="517"/>
      <c r="AL159" s="517"/>
      <c r="AM159" s="517"/>
      <c r="AN159" s="517"/>
      <c r="AO159" s="517"/>
      <c r="AP159" s="517"/>
      <c r="AQ159" s="517"/>
      <c r="AR159" s="517"/>
      <c r="AS159" s="406"/>
      <c r="AT159" s="406"/>
      <c r="AU159" s="406"/>
      <c r="AV159" s="406"/>
      <c r="AW159" s="153"/>
      <c r="AX159" s="153"/>
      <c r="AY159" s="145"/>
      <c r="AZ159" s="287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M159" s="279"/>
      <c r="BN159" s="279"/>
      <c r="BO159" s="279"/>
      <c r="BP159" s="279"/>
      <c r="BQ159" s="279"/>
      <c r="BR159" s="279"/>
      <c r="BS159" s="279"/>
      <c r="BT159" s="279"/>
      <c r="BU159" s="279"/>
      <c r="BV159" s="279"/>
      <c r="BW159" s="279"/>
      <c r="BX159" s="279"/>
      <c r="BZ159" s="412"/>
      <c r="CA159" s="188"/>
    </row>
    <row r="160" spans="1:79" ht="12.75" customHeight="1" thickBot="1">
      <c r="T160" s="150"/>
      <c r="U160" s="471"/>
      <c r="V160" s="151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2"/>
      <c r="AI160" s="153"/>
      <c r="AJ160" s="153"/>
      <c r="AK160" s="153"/>
      <c r="AL160" s="146"/>
      <c r="AM160" s="150"/>
      <c r="AN160" s="152"/>
      <c r="AO160" s="153"/>
      <c r="AP160" s="153"/>
      <c r="AQ160" s="153"/>
      <c r="AR160" s="146"/>
      <c r="AS160" s="406"/>
      <c r="AT160" s="406"/>
      <c r="AU160" s="406"/>
      <c r="AV160" s="406"/>
      <c r="AW160" s="153"/>
      <c r="AX160" s="153"/>
      <c r="AY160" s="145"/>
      <c r="AZ160" s="287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M160" s="279"/>
      <c r="BN160" s="279"/>
      <c r="BO160" s="279"/>
      <c r="BP160" s="279"/>
      <c r="BQ160" s="279"/>
      <c r="BR160" s="279"/>
      <c r="BS160" s="279"/>
      <c r="BT160" s="279"/>
      <c r="BU160" s="279"/>
      <c r="BV160" s="279"/>
      <c r="BW160" s="279"/>
      <c r="BX160" s="279"/>
      <c r="BZ160" s="412"/>
      <c r="CA160" s="188"/>
    </row>
    <row r="161" spans="1:79" ht="51" customHeight="1" thickBot="1">
      <c r="B161" s="159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164" t="s">
        <v>125</v>
      </c>
      <c r="U161" s="483"/>
      <c r="V161" s="164" t="s">
        <v>125</v>
      </c>
      <c r="W161" s="165" t="s">
        <v>126</v>
      </c>
      <c r="X161" s="165" t="s">
        <v>127</v>
      </c>
      <c r="Y161" s="165" t="s">
        <v>128</v>
      </c>
      <c r="Z161" s="165" t="s">
        <v>129</v>
      </c>
      <c r="AA161" s="165" t="s">
        <v>130</v>
      </c>
      <c r="AB161" s="165" t="s">
        <v>131</v>
      </c>
      <c r="AC161" s="164" t="s">
        <v>132</v>
      </c>
      <c r="AD161" s="164" t="s">
        <v>133</v>
      </c>
      <c r="AE161" s="164" t="s">
        <v>134</v>
      </c>
      <c r="AF161" s="164" t="s">
        <v>135</v>
      </c>
      <c r="AG161" s="166" t="s">
        <v>0</v>
      </c>
      <c r="AH161" s="167" t="s">
        <v>136</v>
      </c>
      <c r="AI161" s="168" t="s">
        <v>137</v>
      </c>
      <c r="AJ161" s="168" t="s">
        <v>138</v>
      </c>
      <c r="AK161" s="168" t="s">
        <v>139</v>
      </c>
      <c r="AL161" s="169" t="s">
        <v>140</v>
      </c>
      <c r="AM161" s="166" t="s">
        <v>141</v>
      </c>
      <c r="AN161" s="167" t="s">
        <v>142</v>
      </c>
      <c r="AO161" s="168"/>
      <c r="AP161" s="265" t="s">
        <v>144</v>
      </c>
      <c r="AQ161" s="265" t="s">
        <v>145</v>
      </c>
      <c r="AR161" s="294" t="s">
        <v>146</v>
      </c>
      <c r="AS161" s="407" t="s">
        <v>147</v>
      </c>
      <c r="AT161" s="407" t="s">
        <v>148</v>
      </c>
      <c r="AU161" s="407" t="s">
        <v>149</v>
      </c>
      <c r="AV161" s="460"/>
      <c r="AW161" s="170" t="s">
        <v>151</v>
      </c>
      <c r="AX161" s="171" t="s">
        <v>152</v>
      </c>
      <c r="AY161" s="145"/>
      <c r="AZ161" s="172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Z161" s="166" t="s">
        <v>478</v>
      </c>
      <c r="CA161" s="167" t="s">
        <v>479</v>
      </c>
    </row>
    <row r="162" spans="1:79" ht="25.5" customHeight="1" thickBot="1">
      <c r="B162" s="1" t="s">
        <v>186</v>
      </c>
      <c r="C162" s="1" t="s">
        <v>187</v>
      </c>
      <c r="D162" s="1" t="s">
        <v>164</v>
      </c>
      <c r="E162" s="1" t="s">
        <v>165</v>
      </c>
      <c r="F162" s="1" t="s">
        <v>164</v>
      </c>
      <c r="G162" s="1" t="s">
        <v>164</v>
      </c>
      <c r="H162" s="1" t="s">
        <v>164</v>
      </c>
      <c r="I162" s="1" t="s">
        <v>164</v>
      </c>
      <c r="J162" s="1" t="s">
        <v>164</v>
      </c>
      <c r="K162" s="1" t="s">
        <v>164</v>
      </c>
      <c r="L162" s="1" t="s">
        <v>164</v>
      </c>
      <c r="M162" s="1" t="s">
        <v>164</v>
      </c>
      <c r="N162" s="1" t="s">
        <v>164</v>
      </c>
      <c r="O162" s="1" t="s">
        <v>164</v>
      </c>
      <c r="T162" s="165" t="s">
        <v>166</v>
      </c>
      <c r="U162" s="484"/>
      <c r="V162" s="165" t="s">
        <v>166</v>
      </c>
      <c r="W162" s="413">
        <v>1373885.8312869999</v>
      </c>
      <c r="X162" s="196">
        <v>0</v>
      </c>
      <c r="Y162" s="413">
        <v>0</v>
      </c>
      <c r="Z162" s="413"/>
      <c r="AA162" s="413">
        <v>0</v>
      </c>
      <c r="AB162" s="196">
        <v>0</v>
      </c>
      <c r="AC162" s="196">
        <v>0</v>
      </c>
      <c r="AD162" s="413">
        <v>1373885.8312869999</v>
      </c>
      <c r="AE162" s="413">
        <v>4595.8089679999994</v>
      </c>
      <c r="AF162" s="413">
        <v>1369290.022319</v>
      </c>
      <c r="AG162" s="413">
        <v>1325454.9520382201</v>
      </c>
      <c r="AH162" s="177">
        <v>0.96474897830235884</v>
      </c>
      <c r="AI162" s="253"/>
      <c r="AJ162" s="336">
        <v>544089.09843343997</v>
      </c>
      <c r="AK162" s="336">
        <v>759124.69532195991</v>
      </c>
      <c r="AL162" s="180" t="e" vm="1">
        <v>#VALUE!</v>
      </c>
      <c r="AM162" s="413">
        <v>1304449.39748115</v>
      </c>
      <c r="AN162" s="194">
        <v>0.94945982247971461</v>
      </c>
      <c r="AO162" s="231"/>
      <c r="AP162" s="336">
        <v>571003.76284877001</v>
      </c>
      <c r="AQ162" s="336">
        <v>755151.25355870998</v>
      </c>
      <c r="AR162" s="180" t="e">
        <v>#N/A</v>
      </c>
      <c r="AS162" s="413">
        <v>48430.879248780111</v>
      </c>
      <c r="AT162" s="413">
        <v>21005.554557070005</v>
      </c>
      <c r="AU162" s="415">
        <v>69436.433805850116</v>
      </c>
      <c r="AV162" s="455"/>
      <c r="AW162" s="198" t="e">
        <v>#N/A</v>
      </c>
      <c r="AX162" s="182" t="e">
        <v>#N/A</v>
      </c>
      <c r="AY162" s="145"/>
      <c r="AZ162" s="290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1"/>
      <c r="BM162" s="291"/>
      <c r="BN162" s="291"/>
      <c r="BO162" s="291"/>
      <c r="BP162" s="291"/>
      <c r="BQ162" s="291"/>
      <c r="BR162" s="291"/>
      <c r="BS162" s="291"/>
      <c r="BT162" s="291"/>
      <c r="BU162" s="291"/>
      <c r="BV162" s="291"/>
      <c r="BW162" s="291"/>
      <c r="BX162" s="291"/>
      <c r="BZ162" s="413">
        <v>1303710.46879115</v>
      </c>
      <c r="CA162" s="194">
        <v>0.94892198398311423</v>
      </c>
    </row>
    <row r="163" spans="1:79" ht="22.5" customHeight="1">
      <c r="B163" s="1" t="s">
        <v>186</v>
      </c>
      <c r="C163" s="1" t="s">
        <v>187</v>
      </c>
      <c r="D163" s="1" t="s">
        <v>164</v>
      </c>
      <c r="E163" s="1" t="s">
        <v>165</v>
      </c>
      <c r="F163" s="1">
        <v>1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337" t="s">
        <v>209</v>
      </c>
      <c r="U163" s="490"/>
      <c r="V163" s="185" t="s">
        <v>209</v>
      </c>
      <c r="W163" s="412">
        <v>35647.807968000001</v>
      </c>
      <c r="X163" s="336">
        <v>0</v>
      </c>
      <c r="Y163" s="412">
        <v>0</v>
      </c>
      <c r="Z163" s="336"/>
      <c r="AA163" s="412">
        <v>0</v>
      </c>
      <c r="AB163" s="336"/>
      <c r="AC163" s="336"/>
      <c r="AD163" s="412">
        <v>35647.807968000001</v>
      </c>
      <c r="AE163" s="412">
        <v>3875.8089679999998</v>
      </c>
      <c r="AF163" s="412">
        <v>31771.999</v>
      </c>
      <c r="AG163" s="412">
        <v>14903.729434000001</v>
      </c>
      <c r="AH163" s="188">
        <v>0.41808263350662811</v>
      </c>
      <c r="AI163" s="231"/>
      <c r="AJ163" s="187">
        <v>29854.412498000002</v>
      </c>
      <c r="AK163" s="187">
        <v>-14950.683064000001</v>
      </c>
      <c r="AL163" s="180" t="e" vm="1">
        <v>#VALUE!</v>
      </c>
      <c r="AM163" s="412">
        <v>14780.290389</v>
      </c>
      <c r="AN163" s="188">
        <v>0.41461989478477429</v>
      </c>
      <c r="AO163" s="231"/>
      <c r="AP163" s="187">
        <v>29854.412498000002</v>
      </c>
      <c r="AQ163" s="187">
        <v>-15074.122109000002</v>
      </c>
      <c r="AR163" s="180" t="e">
        <v>#N/A</v>
      </c>
      <c r="AS163" s="412">
        <v>20744.078534</v>
      </c>
      <c r="AT163" s="410">
        <v>123.43904500000099</v>
      </c>
      <c r="AU163" s="411">
        <v>20867.517578999999</v>
      </c>
      <c r="AV163" s="461"/>
      <c r="AW163" s="201" t="e">
        <v>#N/A</v>
      </c>
      <c r="AX163" s="182" t="e">
        <v>#N/A</v>
      </c>
      <c r="AY163" s="145"/>
      <c r="AZ163" s="287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Z163" s="412">
        <v>14064.070146</v>
      </c>
      <c r="CA163" s="188">
        <v>0.39452833000629117</v>
      </c>
    </row>
    <row r="164" spans="1:79" ht="22.5" customHeight="1">
      <c r="B164" s="1" t="s">
        <v>186</v>
      </c>
      <c r="C164" s="1" t="s">
        <v>187</v>
      </c>
      <c r="D164" s="1" t="s">
        <v>164</v>
      </c>
      <c r="E164" s="1" t="s">
        <v>165</v>
      </c>
      <c r="F164" s="1">
        <v>2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37" t="s">
        <v>168</v>
      </c>
      <c r="U164" s="490"/>
      <c r="V164" s="185" t="s">
        <v>168</v>
      </c>
      <c r="W164" s="412">
        <v>10768.236000000001</v>
      </c>
      <c r="X164" s="336">
        <v>0</v>
      </c>
      <c r="Y164" s="412">
        <v>0</v>
      </c>
      <c r="Z164" s="336"/>
      <c r="AA164" s="412">
        <v>0</v>
      </c>
      <c r="AB164" s="336"/>
      <c r="AC164" s="336"/>
      <c r="AD164" s="412">
        <v>10768.236000000001</v>
      </c>
      <c r="AE164" s="412">
        <v>0</v>
      </c>
      <c r="AF164" s="412">
        <v>10768.236000000001</v>
      </c>
      <c r="AG164" s="412">
        <v>7576.8028053999997</v>
      </c>
      <c r="AH164" s="188">
        <v>0.70362525537144605</v>
      </c>
      <c r="AI164" s="231"/>
      <c r="AJ164" s="187">
        <v>8361.610283510001</v>
      </c>
      <c r="AK164" s="187">
        <v>-784.80747811000128</v>
      </c>
      <c r="AL164" s="180" t="e" vm="1">
        <v>#VALUE!</v>
      </c>
      <c r="AM164" s="412">
        <v>2256.6524650400002</v>
      </c>
      <c r="AN164" s="188">
        <v>0.2095656582043707</v>
      </c>
      <c r="AO164" s="231"/>
      <c r="AP164" s="187">
        <v>6891.4626613999999</v>
      </c>
      <c r="AQ164" s="187">
        <v>-4634.8101963600002</v>
      </c>
      <c r="AR164" s="180" t="e">
        <v>#N/A</v>
      </c>
      <c r="AS164" s="412">
        <v>3191.4331946000011</v>
      </c>
      <c r="AT164" s="410">
        <v>5320.15034036</v>
      </c>
      <c r="AU164" s="411">
        <v>8511.5835349600002</v>
      </c>
      <c r="AV164" s="461"/>
      <c r="AW164" s="201" t="e">
        <v>#N/A</v>
      </c>
      <c r="AX164" s="182" t="e">
        <v>#N/A</v>
      </c>
      <c r="AY164" s="145"/>
      <c r="AZ164" s="287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M164" s="279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  <c r="BX164" s="279"/>
      <c r="BZ164" s="412">
        <v>2251.41068404</v>
      </c>
      <c r="CA164" s="188">
        <v>0.20907887643250017</v>
      </c>
    </row>
    <row r="165" spans="1:79" ht="22.5" customHeight="1">
      <c r="B165" s="1" t="s">
        <v>186</v>
      </c>
      <c r="C165" s="1" t="s">
        <v>187</v>
      </c>
      <c r="D165" s="1" t="s">
        <v>164</v>
      </c>
      <c r="E165" s="1" t="s">
        <v>165</v>
      </c>
      <c r="F165" s="1">
        <v>3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37" t="s">
        <v>169</v>
      </c>
      <c r="U165" s="490"/>
      <c r="V165" s="185" t="s">
        <v>169</v>
      </c>
      <c r="W165" s="412">
        <v>1284335.805287</v>
      </c>
      <c r="X165" s="336">
        <v>0</v>
      </c>
      <c r="Y165" s="412">
        <v>0</v>
      </c>
      <c r="Z165" s="336"/>
      <c r="AA165" s="412">
        <v>0</v>
      </c>
      <c r="AB165" s="336"/>
      <c r="AC165" s="336"/>
      <c r="AD165" s="412">
        <v>1284335.805287</v>
      </c>
      <c r="AE165" s="412">
        <v>720</v>
      </c>
      <c r="AF165" s="412">
        <v>1283615.805287</v>
      </c>
      <c r="AG165" s="412">
        <v>1280733.2615159999</v>
      </c>
      <c r="AH165" s="188">
        <v>0.99719501414180767</v>
      </c>
      <c r="AI165" s="231"/>
      <c r="AJ165" s="187">
        <v>505873.07565193</v>
      </c>
      <c r="AK165" s="187">
        <v>774860.18586406996</v>
      </c>
      <c r="AL165" s="180" t="e" vm="1">
        <v>#VALUE!</v>
      </c>
      <c r="AM165" s="412">
        <v>1280733.2615159999</v>
      </c>
      <c r="AN165" s="188">
        <v>0.99719501414180767</v>
      </c>
      <c r="AO165" s="231"/>
      <c r="AP165" s="187">
        <v>505873.07565193</v>
      </c>
      <c r="AQ165" s="187">
        <v>774860.18586406996</v>
      </c>
      <c r="AR165" s="180" t="e">
        <v>#N/A</v>
      </c>
      <c r="AS165" s="412">
        <v>3602.5437710001133</v>
      </c>
      <c r="AT165" s="410">
        <v>0</v>
      </c>
      <c r="AU165" s="411">
        <v>3602.5437710001133</v>
      </c>
      <c r="AV165" s="461"/>
      <c r="AW165" s="201" t="e">
        <v>#N/A</v>
      </c>
      <c r="AX165" s="182" t="e">
        <v>#N/A</v>
      </c>
      <c r="AY165" s="145"/>
      <c r="AZ165" s="287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M165" s="279"/>
      <c r="BN165" s="279"/>
      <c r="BO165" s="279"/>
      <c r="BP165" s="279"/>
      <c r="BQ165" s="279"/>
      <c r="BR165" s="279"/>
      <c r="BS165" s="279"/>
      <c r="BT165" s="279"/>
      <c r="BU165" s="279"/>
      <c r="BV165" s="279"/>
      <c r="BW165" s="279"/>
      <c r="BX165" s="279"/>
      <c r="BZ165" s="412">
        <v>1280733.2615159999</v>
      </c>
      <c r="CA165" s="188">
        <v>0.99719501414180767</v>
      </c>
    </row>
    <row r="166" spans="1:79" ht="22.5" customHeight="1">
      <c r="B166" s="1" t="s">
        <v>186</v>
      </c>
      <c r="C166" s="1" t="s">
        <v>187</v>
      </c>
      <c r="D166" s="1" t="s">
        <v>164</v>
      </c>
      <c r="E166" s="1" t="s">
        <v>165</v>
      </c>
      <c r="F166" s="1">
        <v>5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37" t="s">
        <v>170</v>
      </c>
      <c r="U166" s="490"/>
      <c r="V166" s="185" t="s">
        <v>170</v>
      </c>
      <c r="W166" s="412">
        <v>39434.741031999998</v>
      </c>
      <c r="X166" s="336">
        <v>0</v>
      </c>
      <c r="Y166" s="412">
        <v>0</v>
      </c>
      <c r="Z166" s="336"/>
      <c r="AA166" s="412">
        <v>0</v>
      </c>
      <c r="AB166" s="336"/>
      <c r="AC166" s="336"/>
      <c r="AD166" s="412">
        <v>39434.741031999998</v>
      </c>
      <c r="AE166" s="412">
        <v>0</v>
      </c>
      <c r="AF166" s="412">
        <v>39434.741031999998</v>
      </c>
      <c r="AG166" s="412">
        <v>21938.176282820001</v>
      </c>
      <c r="AH166" s="188">
        <v>0.55631597187408666</v>
      </c>
      <c r="AI166" s="231"/>
      <c r="AJ166" s="231"/>
      <c r="AK166" s="231"/>
      <c r="AL166" s="180" t="e" vm="1">
        <v>#VALUE!</v>
      </c>
      <c r="AM166" s="412">
        <v>6414.5083511099992</v>
      </c>
      <c r="AN166" s="188">
        <v>0.1626613534980447</v>
      </c>
      <c r="AO166" s="231"/>
      <c r="AP166" s="187">
        <v>28384.812037439999</v>
      </c>
      <c r="AQ166" s="231"/>
      <c r="AR166" s="180" t="e">
        <v>#N/A</v>
      </c>
      <c r="AS166" s="412">
        <v>17496.564749179997</v>
      </c>
      <c r="AT166" s="410">
        <v>15523.667931710002</v>
      </c>
      <c r="AU166" s="411">
        <v>33020.232680889996</v>
      </c>
      <c r="AV166" s="461"/>
      <c r="AW166" s="189" t="e">
        <v>#N/A</v>
      </c>
      <c r="AX166" s="182" t="e">
        <v>#N/A</v>
      </c>
      <c r="AY166" s="145"/>
      <c r="AZ166" s="287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M166" s="279"/>
      <c r="BN166" s="279"/>
      <c r="BO166" s="279"/>
      <c r="BP166" s="279"/>
      <c r="BQ166" s="279"/>
      <c r="BR166" s="279"/>
      <c r="BS166" s="279"/>
      <c r="BT166" s="279"/>
      <c r="BU166" s="279"/>
      <c r="BV166" s="279"/>
      <c r="BW166" s="279"/>
      <c r="BX166" s="279"/>
      <c r="BZ166" s="412">
        <v>6397.0416851099999</v>
      </c>
      <c r="CA166" s="188">
        <v>0.16221842765289141</v>
      </c>
    </row>
    <row r="167" spans="1:79" ht="23.5" thickBot="1">
      <c r="B167" s="1" t="s">
        <v>186</v>
      </c>
      <c r="C167" s="1" t="s">
        <v>187</v>
      </c>
      <c r="D167" s="1" t="s">
        <v>164</v>
      </c>
      <c r="E167" s="1" t="s">
        <v>165</v>
      </c>
      <c r="F167" s="1">
        <v>8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185" t="s">
        <v>171</v>
      </c>
      <c r="U167" s="491"/>
      <c r="V167" s="185" t="s">
        <v>171</v>
      </c>
      <c r="W167" s="412">
        <v>3699.241</v>
      </c>
      <c r="X167" s="336">
        <v>0</v>
      </c>
      <c r="Y167" s="412">
        <v>0</v>
      </c>
      <c r="Z167" s="336"/>
      <c r="AA167" s="412">
        <v>0</v>
      </c>
      <c r="AB167" s="336"/>
      <c r="AC167" s="336"/>
      <c r="AD167" s="412">
        <v>3699.241</v>
      </c>
      <c r="AE167" s="412">
        <v>0</v>
      </c>
      <c r="AF167" s="412">
        <v>3699.241</v>
      </c>
      <c r="AG167" s="412">
        <v>302.98200000000003</v>
      </c>
      <c r="AH167" s="188">
        <v>8.1903828379929836E-2</v>
      </c>
      <c r="AI167" s="231"/>
      <c r="AJ167" s="231"/>
      <c r="AK167" s="231"/>
      <c r="AL167" s="180" t="e" vm="1">
        <v>#VALUE!</v>
      </c>
      <c r="AM167" s="412">
        <v>264.68475999999998</v>
      </c>
      <c r="AN167" s="188">
        <v>7.1551099266038629E-2</v>
      </c>
      <c r="AO167" s="231"/>
      <c r="AP167" s="187">
        <v>2180.882576</v>
      </c>
      <c r="AQ167" s="231"/>
      <c r="AR167" s="180" t="e">
        <v>#N/A</v>
      </c>
      <c r="AS167" s="412">
        <v>3396.259</v>
      </c>
      <c r="AT167" s="410">
        <v>38.297240000000045</v>
      </c>
      <c r="AU167" s="411">
        <v>3434.5562399999999</v>
      </c>
      <c r="AV167" s="461"/>
      <c r="AW167" s="189" t="e">
        <v>#N/A</v>
      </c>
      <c r="AX167" s="182" t="e">
        <v>#N/A</v>
      </c>
      <c r="AY167" s="145"/>
      <c r="AZ167" s="287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M167" s="279"/>
      <c r="BN167" s="279"/>
      <c r="BO167" s="279"/>
      <c r="BP167" s="279"/>
      <c r="BQ167" s="279"/>
      <c r="BR167" s="279"/>
      <c r="BS167" s="279"/>
      <c r="BT167" s="279"/>
      <c r="BU167" s="279"/>
      <c r="BV167" s="279"/>
      <c r="BW167" s="279"/>
      <c r="BX167" s="279"/>
      <c r="BZ167" s="412">
        <v>264.68475999999998</v>
      </c>
      <c r="CA167" s="188">
        <v>7.1551099266038629E-2</v>
      </c>
    </row>
    <row r="168" spans="1:79" ht="27.75" customHeight="1" thickBot="1">
      <c r="A168" s="192"/>
      <c r="B168" s="1" t="s">
        <v>186</v>
      </c>
      <c r="C168" s="1" t="s">
        <v>187</v>
      </c>
      <c r="D168" s="192" t="s">
        <v>164</v>
      </c>
      <c r="E168" s="192" t="s">
        <v>172</v>
      </c>
      <c r="F168" s="192" t="s">
        <v>164</v>
      </c>
      <c r="G168" s="192" t="s">
        <v>164</v>
      </c>
      <c r="H168" s="192" t="s">
        <v>164</v>
      </c>
      <c r="I168" s="192" t="s">
        <v>164</v>
      </c>
      <c r="J168" s="192" t="s">
        <v>164</v>
      </c>
      <c r="K168" s="192" t="s">
        <v>164</v>
      </c>
      <c r="L168" s="192" t="s">
        <v>164</v>
      </c>
      <c r="M168" s="192" t="s">
        <v>164</v>
      </c>
      <c r="N168" s="192" t="s">
        <v>164</v>
      </c>
      <c r="O168" s="192" t="s">
        <v>164</v>
      </c>
      <c r="P168" s="192"/>
      <c r="Q168" s="192"/>
      <c r="R168" s="192"/>
      <c r="S168" s="192"/>
      <c r="T168" s="193" t="s">
        <v>173</v>
      </c>
      <c r="U168" s="469"/>
      <c r="V168" s="193" t="s">
        <v>173</v>
      </c>
      <c r="W168" s="413">
        <v>5801.0254679999998</v>
      </c>
      <c r="X168" s="413">
        <v>0</v>
      </c>
      <c r="Y168" s="413">
        <v>0</v>
      </c>
      <c r="Z168" s="413"/>
      <c r="AA168" s="413">
        <v>0</v>
      </c>
      <c r="AB168" s="413">
        <v>0</v>
      </c>
      <c r="AC168" s="413"/>
      <c r="AD168" s="413">
        <v>5801.0254679999998</v>
      </c>
      <c r="AE168" s="413">
        <v>0</v>
      </c>
      <c r="AF168" s="413">
        <v>5801.0254679999998</v>
      </c>
      <c r="AG168" s="413">
        <v>0</v>
      </c>
      <c r="AH168" s="177">
        <v>0</v>
      </c>
      <c r="AI168" s="195">
        <v>0</v>
      </c>
      <c r="AJ168" s="196">
        <v>1112.6212247799999</v>
      </c>
      <c r="AK168" s="196">
        <v>-1112.6212247799999</v>
      </c>
      <c r="AL168" s="202" t="e" vm="1">
        <v>#VALUE!</v>
      </c>
      <c r="AM168" s="413">
        <v>0</v>
      </c>
      <c r="AN168" s="194">
        <v>0</v>
      </c>
      <c r="AO168" s="197">
        <v>0</v>
      </c>
      <c r="AP168" s="196">
        <v>1112.6212247799999</v>
      </c>
      <c r="AQ168" s="196">
        <v>-1112.6212247799999</v>
      </c>
      <c r="AR168" s="202" t="e">
        <v>#N/A</v>
      </c>
      <c r="AS168" s="413">
        <v>5801.0254679999998</v>
      </c>
      <c r="AT168" s="413">
        <v>0</v>
      </c>
      <c r="AU168" s="413">
        <v>5801.0254679999998</v>
      </c>
      <c r="AV168" s="413">
        <v>5801.0254679999998</v>
      </c>
      <c r="AW168" s="198" t="e">
        <v>#N/A</v>
      </c>
      <c r="AX168" s="182" t="e">
        <v>#N/A</v>
      </c>
      <c r="AY168" s="145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Z168" s="413">
        <v>0</v>
      </c>
      <c r="CA168" s="194">
        <v>0</v>
      </c>
    </row>
    <row r="169" spans="1:79" ht="21.75" customHeight="1">
      <c r="A169" s="192"/>
      <c r="B169" s="1" t="s">
        <v>186</v>
      </c>
      <c r="C169" s="1" t="s">
        <v>187</v>
      </c>
      <c r="D169" s="192" t="s">
        <v>210</v>
      </c>
      <c r="E169" s="192" t="s">
        <v>172</v>
      </c>
      <c r="F169" s="192" t="s">
        <v>164</v>
      </c>
      <c r="G169" s="192" t="s">
        <v>164</v>
      </c>
      <c r="H169" s="192" t="s">
        <v>164</v>
      </c>
      <c r="I169" s="192" t="s">
        <v>164</v>
      </c>
      <c r="J169" s="192" t="s">
        <v>164</v>
      </c>
      <c r="K169" s="192" t="s">
        <v>164</v>
      </c>
      <c r="L169" s="192" t="s">
        <v>164</v>
      </c>
      <c r="M169" s="192" t="s">
        <v>164</v>
      </c>
      <c r="N169" s="192" t="s">
        <v>164</v>
      </c>
      <c r="O169" s="192" t="s">
        <v>164</v>
      </c>
      <c r="P169" s="192"/>
      <c r="Q169" s="192"/>
      <c r="R169" s="192"/>
      <c r="S169" s="192"/>
      <c r="T169" s="199" t="s">
        <v>174</v>
      </c>
      <c r="U169" s="474"/>
      <c r="V169" s="199" t="s">
        <v>174</v>
      </c>
      <c r="W169" s="414">
        <v>0</v>
      </c>
      <c r="X169" s="414">
        <v>0</v>
      </c>
      <c r="Y169" s="412">
        <v>0</v>
      </c>
      <c r="Z169" s="410"/>
      <c r="AA169" s="412">
        <v>0</v>
      </c>
      <c r="AB169" s="412"/>
      <c r="AC169" s="410"/>
      <c r="AD169" s="412">
        <v>0</v>
      </c>
      <c r="AE169" s="414">
        <v>0</v>
      </c>
      <c r="AF169" s="412">
        <v>0</v>
      </c>
      <c r="AG169" s="414">
        <v>0</v>
      </c>
      <c r="AH169" s="338" t="e">
        <v>#DIV/0!</v>
      </c>
      <c r="AI169" s="195" t="e">
        <v>#DIV/0!</v>
      </c>
      <c r="AJ169" s="200">
        <v>0</v>
      </c>
      <c r="AK169" s="187">
        <v>0</v>
      </c>
      <c r="AL169" s="202" t="e" vm="1">
        <v>#VALUE!</v>
      </c>
      <c r="AM169" s="412">
        <v>0</v>
      </c>
      <c r="AN169" s="188" t="e">
        <v>#DIV/0!</v>
      </c>
      <c r="AO169" s="197" t="e">
        <v>#DIV/0!</v>
      </c>
      <c r="AP169" s="200">
        <v>0</v>
      </c>
      <c r="AQ169" s="187">
        <v>0</v>
      </c>
      <c r="AR169" s="180" t="e">
        <v>#N/A</v>
      </c>
      <c r="AS169" s="412">
        <v>0</v>
      </c>
      <c r="AT169" s="410">
        <v>0</v>
      </c>
      <c r="AU169" s="411">
        <v>0</v>
      </c>
      <c r="AV169" s="412">
        <v>0</v>
      </c>
      <c r="AW169" s="201" t="e">
        <v>#N/A</v>
      </c>
      <c r="AX169" s="182" t="e">
        <v>#N/A</v>
      </c>
      <c r="AY169" s="145"/>
      <c r="BZ169" s="412">
        <v>0</v>
      </c>
      <c r="CA169" s="188" t="e">
        <v>#DIV/0!</v>
      </c>
    </row>
    <row r="170" spans="1:79" ht="21.75" customHeight="1" thickBot="1">
      <c r="A170" s="192"/>
      <c r="B170" s="1" t="s">
        <v>186</v>
      </c>
      <c r="C170" s="1" t="s">
        <v>187</v>
      </c>
      <c r="D170" s="192" t="s">
        <v>211</v>
      </c>
      <c r="E170" s="192" t="s">
        <v>172</v>
      </c>
      <c r="F170" s="192" t="s">
        <v>164</v>
      </c>
      <c r="G170" s="192" t="s">
        <v>164</v>
      </c>
      <c r="H170" s="192" t="s">
        <v>164</v>
      </c>
      <c r="I170" s="192" t="s">
        <v>164</v>
      </c>
      <c r="J170" s="192" t="s">
        <v>164</v>
      </c>
      <c r="K170" s="192" t="s">
        <v>164</v>
      </c>
      <c r="L170" s="192" t="s">
        <v>164</v>
      </c>
      <c r="M170" s="192" t="s">
        <v>164</v>
      </c>
      <c r="N170" s="192" t="s">
        <v>164</v>
      </c>
      <c r="O170" s="192" t="s">
        <v>164</v>
      </c>
      <c r="P170" s="192"/>
      <c r="Q170" s="192"/>
      <c r="R170" s="192"/>
      <c r="S170" s="192"/>
      <c r="T170" s="199" t="s">
        <v>175</v>
      </c>
      <c r="U170" s="474"/>
      <c r="V170" s="199" t="s">
        <v>175</v>
      </c>
      <c r="W170" s="414">
        <v>5801.0254679999998</v>
      </c>
      <c r="X170" s="414">
        <v>0</v>
      </c>
      <c r="Y170" s="412">
        <v>0</v>
      </c>
      <c r="Z170" s="410"/>
      <c r="AA170" s="412">
        <v>0</v>
      </c>
      <c r="AB170" s="414"/>
      <c r="AC170" s="410"/>
      <c r="AD170" s="412">
        <v>5801.0254679999998</v>
      </c>
      <c r="AE170" s="414">
        <v>0</v>
      </c>
      <c r="AF170" s="412">
        <v>5801.0254679999998</v>
      </c>
      <c r="AG170" s="414">
        <v>0</v>
      </c>
      <c r="AH170" s="186">
        <v>0</v>
      </c>
      <c r="AI170" s="195">
        <v>0</v>
      </c>
      <c r="AJ170" s="200">
        <v>1112.6212247799999</v>
      </c>
      <c r="AK170" s="187">
        <v>-1112.6212247799999</v>
      </c>
      <c r="AL170" s="202" t="e" vm="1">
        <v>#VALUE!</v>
      </c>
      <c r="AM170" s="412">
        <v>0</v>
      </c>
      <c r="AN170" s="188">
        <v>0</v>
      </c>
      <c r="AO170" s="197">
        <v>0</v>
      </c>
      <c r="AP170" s="200">
        <v>1112.6212247799999</v>
      </c>
      <c r="AQ170" s="187">
        <v>-1112.6212247799999</v>
      </c>
      <c r="AR170" s="202" t="e">
        <v>#N/A</v>
      </c>
      <c r="AS170" s="412">
        <v>5801.0254679999998</v>
      </c>
      <c r="AT170" s="410">
        <v>0</v>
      </c>
      <c r="AU170" s="411">
        <v>5801.0254679999998</v>
      </c>
      <c r="AV170" s="412">
        <v>5801.0254679999998</v>
      </c>
      <c r="AW170" s="201" t="e">
        <v>#N/A</v>
      </c>
      <c r="AX170" s="182" t="e">
        <v>#N/A</v>
      </c>
      <c r="AY170" s="145"/>
      <c r="BZ170" s="412">
        <v>0</v>
      </c>
      <c r="CA170" s="188">
        <v>0</v>
      </c>
    </row>
    <row r="171" spans="1:79" ht="22.5" customHeight="1" thickBot="1">
      <c r="B171" s="1" t="s">
        <v>186</v>
      </c>
      <c r="C171" s="1" t="s">
        <v>187</v>
      </c>
      <c r="D171" s="1" t="s">
        <v>164</v>
      </c>
      <c r="E171" s="1" t="s">
        <v>176</v>
      </c>
      <c r="F171" s="1" t="s">
        <v>164</v>
      </c>
      <c r="G171" s="1" t="s">
        <v>164</v>
      </c>
      <c r="H171" s="1" t="s">
        <v>164</v>
      </c>
      <c r="I171" s="1" t="s">
        <v>164</v>
      </c>
      <c r="J171" s="1" t="s">
        <v>164</v>
      </c>
      <c r="K171" s="1" t="s">
        <v>164</v>
      </c>
      <c r="L171" s="1" t="s">
        <v>164</v>
      </c>
      <c r="M171" s="1" t="s">
        <v>164</v>
      </c>
      <c r="N171" s="1" t="s">
        <v>164</v>
      </c>
      <c r="O171" s="1" t="s">
        <v>164</v>
      </c>
      <c r="T171" s="165" t="s">
        <v>177</v>
      </c>
      <c r="U171" s="484"/>
      <c r="V171" s="165" t="s">
        <v>177</v>
      </c>
      <c r="W171" s="413">
        <v>374873.8</v>
      </c>
      <c r="X171" s="196">
        <v>0</v>
      </c>
      <c r="Y171" s="413">
        <v>0</v>
      </c>
      <c r="Z171" s="413"/>
      <c r="AA171" s="413">
        <v>0</v>
      </c>
      <c r="AB171" s="413">
        <v>0</v>
      </c>
      <c r="AC171" s="413">
        <v>0</v>
      </c>
      <c r="AD171" s="413">
        <v>374873.8</v>
      </c>
      <c r="AE171" s="413">
        <v>0</v>
      </c>
      <c r="AF171" s="413">
        <v>374873.8</v>
      </c>
      <c r="AG171" s="413">
        <v>47154.164616000002</v>
      </c>
      <c r="AH171" s="177">
        <v>0.12578677041713773</v>
      </c>
      <c r="AI171" s="253"/>
      <c r="AJ171" s="336">
        <v>5012.2638690600006</v>
      </c>
      <c r="AK171" s="336">
        <v>-1924.5887230600006</v>
      </c>
      <c r="AL171" s="180" t="e" vm="1">
        <v>#VALUE!</v>
      </c>
      <c r="AM171" s="413">
        <v>15415.44965923</v>
      </c>
      <c r="AN171" s="194">
        <v>4.1121704582262088E-2</v>
      </c>
      <c r="AO171" s="231"/>
      <c r="AP171" s="336">
        <v>5012.2638690600006</v>
      </c>
      <c r="AQ171" s="336">
        <v>-2843.8633896700007</v>
      </c>
      <c r="AR171" s="180" t="e">
        <v>#N/A</v>
      </c>
      <c r="AS171" s="413">
        <v>327719.63538399996</v>
      </c>
      <c r="AT171" s="413">
        <v>31738.714956769996</v>
      </c>
      <c r="AU171" s="415">
        <v>359458.35034077003</v>
      </c>
      <c r="AV171" s="455"/>
      <c r="AW171" s="198" t="e">
        <v>#N/A</v>
      </c>
      <c r="AX171" s="182" t="e">
        <v>#N/A</v>
      </c>
      <c r="AY171" s="145"/>
      <c r="AZ171" s="287"/>
      <c r="BA171" s="287"/>
      <c r="BB171" s="287"/>
      <c r="BC171" s="287"/>
      <c r="BD171" s="287"/>
      <c r="BE171" s="287"/>
      <c r="BF171" s="287"/>
      <c r="BG171" s="287"/>
      <c r="BH171" s="287"/>
      <c r="BI171" s="287"/>
      <c r="BJ171" s="287"/>
      <c r="BK171" s="287"/>
      <c r="BM171" s="287"/>
      <c r="BN171" s="287"/>
      <c r="BO171" s="287"/>
      <c r="BP171" s="287"/>
      <c r="BQ171" s="287"/>
      <c r="BR171" s="287"/>
      <c r="BS171" s="287"/>
      <c r="BT171" s="287"/>
      <c r="BU171" s="287"/>
      <c r="BV171" s="287"/>
      <c r="BW171" s="287"/>
      <c r="BX171" s="287"/>
      <c r="BZ171" s="413">
        <v>15255.57683584</v>
      </c>
      <c r="CA171" s="194">
        <v>4.0695233531497801E-2</v>
      </c>
    </row>
    <row r="172" spans="1:79" ht="24.75" customHeight="1" thickBot="1">
      <c r="B172" s="1" t="s">
        <v>186</v>
      </c>
      <c r="C172" s="1" t="s">
        <v>187</v>
      </c>
      <c r="D172" s="1" t="s">
        <v>164</v>
      </c>
      <c r="E172" s="1" t="s">
        <v>164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5" t="s">
        <v>212</v>
      </c>
      <c r="U172" s="484"/>
      <c r="V172" s="165" t="s">
        <v>212</v>
      </c>
      <c r="W172" s="413">
        <v>1754560.6567549999</v>
      </c>
      <c r="X172" s="196">
        <v>0</v>
      </c>
      <c r="Y172" s="413">
        <v>0</v>
      </c>
      <c r="Z172" s="413"/>
      <c r="AA172" s="413">
        <v>0</v>
      </c>
      <c r="AB172" s="413">
        <v>0</v>
      </c>
      <c r="AC172" s="413">
        <v>0</v>
      </c>
      <c r="AD172" s="413">
        <v>1748759.6312869999</v>
      </c>
      <c r="AE172" s="413">
        <v>4595.8089679999994</v>
      </c>
      <c r="AF172" s="413">
        <v>1744163.822319</v>
      </c>
      <c r="AG172" s="413">
        <v>1372609.11665422</v>
      </c>
      <c r="AH172" s="177">
        <v>0.78490439286046887</v>
      </c>
      <c r="AI172" s="288"/>
      <c r="AJ172" s="196">
        <v>825604.43976460991</v>
      </c>
      <c r="AK172" s="196">
        <v>8381.7515115199512</v>
      </c>
      <c r="AL172" s="180" t="e" vm="1">
        <v>#VALUE!</v>
      </c>
      <c r="AM172" s="413">
        <v>1319864.8471403799</v>
      </c>
      <c r="AN172" s="194">
        <v>0.75474343273181876</v>
      </c>
      <c r="AO172" s="289"/>
      <c r="AP172" s="196">
        <v>576016.02671782998</v>
      </c>
      <c r="AQ172" s="196">
        <v>752307.39016903995</v>
      </c>
      <c r="AR172" s="180" t="e">
        <v>#N/A</v>
      </c>
      <c r="AS172" s="413">
        <v>376150.5146327801</v>
      </c>
      <c r="AT172" s="413">
        <v>52744.269513840001</v>
      </c>
      <c r="AU172" s="415">
        <v>428894.78414662014</v>
      </c>
      <c r="AV172" s="455"/>
      <c r="AW172" s="198" t="e">
        <v>#N/A</v>
      </c>
      <c r="AX172" s="182" t="e">
        <v>#N/A</v>
      </c>
      <c r="AY172" s="145"/>
      <c r="AZ172" s="290"/>
      <c r="BA172" s="291"/>
      <c r="BB172" s="291"/>
      <c r="BC172" s="291"/>
      <c r="BD172" s="291"/>
      <c r="BE172" s="291"/>
      <c r="BF172" s="291"/>
      <c r="BG172" s="291"/>
      <c r="BH172" s="291"/>
      <c r="BI172" s="291"/>
      <c r="BJ172" s="291"/>
      <c r="BK172" s="291"/>
      <c r="BM172" s="291"/>
      <c r="BN172" s="291"/>
      <c r="BO172" s="291"/>
      <c r="BP172" s="291"/>
      <c r="BQ172" s="291"/>
      <c r="BR172" s="291"/>
      <c r="BS172" s="291"/>
      <c r="BT172" s="291"/>
      <c r="BU172" s="291"/>
      <c r="BV172" s="291"/>
      <c r="BW172" s="291"/>
      <c r="BX172" s="291"/>
      <c r="BZ172" s="413">
        <v>1318966.04562699</v>
      </c>
      <c r="CA172" s="194">
        <v>0.75422946757771203</v>
      </c>
    </row>
    <row r="173" spans="1:79" ht="10.5" customHeight="1">
      <c r="T173" s="150"/>
      <c r="U173" s="471"/>
      <c r="V173" s="151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2"/>
      <c r="AI173" s="153"/>
      <c r="AJ173" s="153"/>
      <c r="AK173" s="153"/>
      <c r="AL173" s="152"/>
      <c r="AM173" s="150"/>
      <c r="AN173" s="152"/>
      <c r="AO173" s="153"/>
      <c r="AP173" s="153"/>
      <c r="AQ173" s="153"/>
      <c r="AR173" s="146"/>
      <c r="AS173" s="406"/>
      <c r="AT173" s="406"/>
      <c r="AU173" s="406"/>
      <c r="AV173" s="406"/>
      <c r="AW173" s="153"/>
      <c r="AX173" s="153"/>
      <c r="AY173" s="145"/>
      <c r="AZ173" s="287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M173" s="279"/>
      <c r="BN173" s="279"/>
      <c r="BO173" s="279"/>
      <c r="BP173" s="279"/>
      <c r="BQ173" s="279"/>
      <c r="BR173" s="279"/>
      <c r="BS173" s="279"/>
      <c r="BT173" s="279"/>
      <c r="BU173" s="279"/>
      <c r="BV173" s="279"/>
      <c r="BW173" s="279"/>
      <c r="BX173" s="279"/>
      <c r="BZ173" s="412"/>
      <c r="CA173" s="188"/>
    </row>
    <row r="174" spans="1:79" ht="21" customHeight="1" thickBot="1">
      <c r="T174" s="150"/>
      <c r="U174" s="471"/>
      <c r="V174" s="151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2"/>
      <c r="AI174" s="153"/>
      <c r="AJ174" s="153"/>
      <c r="AK174" s="153"/>
      <c r="AL174" s="146"/>
      <c r="AM174" s="150"/>
      <c r="AN174" s="152"/>
      <c r="AO174" s="153"/>
      <c r="AP174" s="153"/>
      <c r="AQ174" s="153"/>
      <c r="AR174" s="146"/>
      <c r="AS174" s="406"/>
      <c r="AT174" s="406"/>
      <c r="AU174" s="406"/>
      <c r="AV174" s="406"/>
      <c r="AW174" s="153"/>
      <c r="AX174" s="153"/>
      <c r="AY174" s="145"/>
      <c r="AZ174" s="287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M174" s="279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  <c r="BX174" s="279"/>
      <c r="BZ174" s="412"/>
      <c r="CA174" s="188"/>
    </row>
    <row r="175" spans="1:79" ht="51" customHeight="1" thickBot="1">
      <c r="B175" s="159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164" t="s">
        <v>125</v>
      </c>
      <c r="U175" s="483"/>
      <c r="V175" s="164" t="s">
        <v>125</v>
      </c>
      <c r="W175" s="165" t="s">
        <v>126</v>
      </c>
      <c r="X175" s="165" t="s">
        <v>127</v>
      </c>
      <c r="Y175" s="165" t="s">
        <v>128</v>
      </c>
      <c r="Z175" s="165" t="s">
        <v>129</v>
      </c>
      <c r="AA175" s="165" t="s">
        <v>130</v>
      </c>
      <c r="AB175" s="165" t="s">
        <v>131</v>
      </c>
      <c r="AC175" s="164" t="s">
        <v>132</v>
      </c>
      <c r="AD175" s="164" t="s">
        <v>133</v>
      </c>
      <c r="AE175" s="164" t="s">
        <v>134</v>
      </c>
      <c r="AF175" s="164" t="s">
        <v>135</v>
      </c>
      <c r="AG175" s="166" t="s">
        <v>0</v>
      </c>
      <c r="AH175" s="167" t="s">
        <v>136</v>
      </c>
      <c r="AI175" s="168" t="s">
        <v>137</v>
      </c>
      <c r="AJ175" s="168" t="s">
        <v>138</v>
      </c>
      <c r="AK175" s="168" t="s">
        <v>139</v>
      </c>
      <c r="AL175" s="169" t="s">
        <v>140</v>
      </c>
      <c r="AM175" s="166" t="s">
        <v>141</v>
      </c>
      <c r="AN175" s="167" t="s">
        <v>142</v>
      </c>
      <c r="AO175" s="339"/>
      <c r="AP175" s="340" t="s">
        <v>144</v>
      </c>
      <c r="AQ175" s="341" t="s">
        <v>145</v>
      </c>
      <c r="AR175" s="342" t="s">
        <v>146</v>
      </c>
      <c r="AS175" s="407" t="s">
        <v>147</v>
      </c>
      <c r="AT175" s="407" t="s">
        <v>148</v>
      </c>
      <c r="AU175" s="407" t="s">
        <v>149</v>
      </c>
      <c r="AV175" s="460"/>
      <c r="AW175" s="170" t="s">
        <v>151</v>
      </c>
      <c r="AX175" s="171" t="s">
        <v>152</v>
      </c>
      <c r="AY175" s="145"/>
      <c r="AZ175" s="172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Z175" s="166" t="s">
        <v>478</v>
      </c>
      <c r="CA175" s="167" t="s">
        <v>479</v>
      </c>
    </row>
    <row r="176" spans="1:79" ht="104.25" customHeight="1">
      <c r="B176" s="1" t="s">
        <v>186</v>
      </c>
      <c r="C176" s="1" t="s">
        <v>187</v>
      </c>
      <c r="D176" s="285" t="s">
        <v>343</v>
      </c>
      <c r="E176" s="1" t="s">
        <v>176</v>
      </c>
      <c r="F176" s="1" t="s">
        <v>164</v>
      </c>
      <c r="G176" s="1" t="s">
        <v>164</v>
      </c>
      <c r="H176" s="1" t="s">
        <v>164</v>
      </c>
      <c r="I176" s="1" t="s">
        <v>164</v>
      </c>
      <c r="J176" s="1" t="s">
        <v>164</v>
      </c>
      <c r="K176" s="1" t="s">
        <v>164</v>
      </c>
      <c r="L176" s="1" t="s">
        <v>164</v>
      </c>
      <c r="M176" s="1" t="s">
        <v>164</v>
      </c>
      <c r="N176" s="1" t="s">
        <v>164</v>
      </c>
      <c r="O176" s="1" t="s">
        <v>164</v>
      </c>
      <c r="T176" s="343" t="s">
        <v>344</v>
      </c>
      <c r="U176" s="344" t="s">
        <v>345</v>
      </c>
      <c r="V176" s="343" t="s">
        <v>344</v>
      </c>
      <c r="W176" s="425">
        <v>312157.8</v>
      </c>
      <c r="X176" s="273">
        <v>0</v>
      </c>
      <c r="Y176" s="425">
        <v>0</v>
      </c>
      <c r="Z176" s="273"/>
      <c r="AA176" s="425">
        <v>0</v>
      </c>
      <c r="AB176" s="273"/>
      <c r="AC176" s="273">
        <v>0</v>
      </c>
      <c r="AD176" s="425">
        <v>312157.8</v>
      </c>
      <c r="AE176" s="425">
        <v>0</v>
      </c>
      <c r="AF176" s="425">
        <v>312157.8</v>
      </c>
      <c r="AG176" s="427">
        <v>1948.0968009999999</v>
      </c>
      <c r="AH176" s="274">
        <v>6.2407436271014211E-3</v>
      </c>
      <c r="AI176" s="275"/>
      <c r="AJ176" s="273">
        <v>0</v>
      </c>
      <c r="AK176" s="276">
        <v>1948.0968009999999</v>
      </c>
      <c r="AL176" s="345" t="e" vm="1">
        <v>#VALUE!</v>
      </c>
      <c r="AM176" s="426">
        <v>410.09718416999999</v>
      </c>
      <c r="AN176" s="274">
        <v>1.3137495977034693E-3</v>
      </c>
      <c r="AO176" s="275"/>
      <c r="AP176" s="273">
        <v>0</v>
      </c>
      <c r="AQ176" s="276">
        <v>410.09718416999999</v>
      </c>
      <c r="AR176" s="180" t="e">
        <v>#N/A</v>
      </c>
      <c r="AS176" s="435">
        <v>310209.70319899998</v>
      </c>
      <c r="AT176" s="427">
        <v>1537.9996168299999</v>
      </c>
      <c r="AU176" s="450">
        <v>311747.70281583001</v>
      </c>
      <c r="AV176" s="457"/>
      <c r="AW176" s="201" t="e">
        <v>#N/A</v>
      </c>
      <c r="AX176" s="182" t="e">
        <v>#N/A</v>
      </c>
      <c r="AY176" s="145"/>
      <c r="AZ176" s="287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M176" s="279"/>
      <c r="BN176" s="279"/>
      <c r="BO176" s="279"/>
      <c r="BP176" s="279"/>
      <c r="BQ176" s="279"/>
      <c r="BR176" s="346"/>
      <c r="BS176" s="279"/>
      <c r="BT176" s="279"/>
      <c r="BU176" s="346"/>
      <c r="BV176" s="279"/>
      <c r="BW176" s="346"/>
      <c r="BX176" s="279"/>
      <c r="BZ176" s="412">
        <v>402.55769416999999</v>
      </c>
      <c r="CA176" s="188">
        <v>1.2895967814035081E-3</v>
      </c>
    </row>
    <row r="177" spans="2:79" ht="118.5" customHeight="1">
      <c r="B177" s="1" t="s">
        <v>186</v>
      </c>
      <c r="C177" s="1" t="s">
        <v>187</v>
      </c>
      <c r="D177" s="285" t="s">
        <v>260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43" t="s">
        <v>346</v>
      </c>
      <c r="U177" s="344" t="s">
        <v>347</v>
      </c>
      <c r="V177" s="343" t="s">
        <v>346</v>
      </c>
      <c r="W177" s="425">
        <v>40000</v>
      </c>
      <c r="X177" s="273">
        <v>0</v>
      </c>
      <c r="Y177" s="425">
        <v>0</v>
      </c>
      <c r="Z177" s="273"/>
      <c r="AA177" s="425">
        <v>0</v>
      </c>
      <c r="AB177" s="273"/>
      <c r="AC177" s="273">
        <v>0</v>
      </c>
      <c r="AD177" s="425">
        <v>40000</v>
      </c>
      <c r="AE177" s="425">
        <v>0</v>
      </c>
      <c r="AF177" s="425">
        <v>40000</v>
      </c>
      <c r="AG177" s="427">
        <v>40000</v>
      </c>
      <c r="AH177" s="274">
        <v>1</v>
      </c>
      <c r="AI177" s="275"/>
      <c r="AJ177" s="273">
        <v>0</v>
      </c>
      <c r="AK177" s="276">
        <v>40000</v>
      </c>
      <c r="AL177" s="345" t="e" vm="1">
        <v>#VALUE!</v>
      </c>
      <c r="AM177" s="426">
        <v>12200</v>
      </c>
      <c r="AN177" s="274">
        <v>0.30499999999999999</v>
      </c>
      <c r="AO177" s="275"/>
      <c r="AP177" s="273">
        <v>0</v>
      </c>
      <c r="AQ177" s="276">
        <v>12200</v>
      </c>
      <c r="AR177" s="180" t="e">
        <v>#N/A</v>
      </c>
      <c r="AS177" s="435">
        <v>0</v>
      </c>
      <c r="AT177" s="427">
        <v>27800</v>
      </c>
      <c r="AU177" s="450">
        <v>27800</v>
      </c>
      <c r="AV177" s="457"/>
      <c r="AW177" s="201" t="e">
        <v>#N/A</v>
      </c>
      <c r="AX177" s="182" t="e">
        <v>#N/A</v>
      </c>
      <c r="AY177" s="145"/>
      <c r="AZ177" s="287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M177" s="279"/>
      <c r="BN177" s="279"/>
      <c r="BO177" s="279"/>
      <c r="BP177" s="279"/>
      <c r="BQ177" s="279"/>
      <c r="BR177" s="346"/>
      <c r="BS177" s="279"/>
      <c r="BT177" s="279"/>
      <c r="BU177" s="346"/>
      <c r="BV177" s="279"/>
      <c r="BW177" s="346"/>
      <c r="BX177" s="279"/>
      <c r="BZ177" s="412">
        <v>12200</v>
      </c>
      <c r="CA177" s="188">
        <v>0.30499999999999999</v>
      </c>
    </row>
    <row r="178" spans="2:79" ht="87" customHeight="1">
      <c r="B178" s="1" t="s">
        <v>186</v>
      </c>
      <c r="C178" s="1" t="s">
        <v>187</v>
      </c>
      <c r="D178" s="285" t="s">
        <v>348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47" t="s">
        <v>349</v>
      </c>
      <c r="U178" s="344" t="s">
        <v>350</v>
      </c>
      <c r="V178" s="347" t="s">
        <v>349</v>
      </c>
      <c r="W178" s="425">
        <v>12500</v>
      </c>
      <c r="X178" s="273">
        <v>0</v>
      </c>
      <c r="Y178" s="425">
        <v>0</v>
      </c>
      <c r="Z178" s="273"/>
      <c r="AA178" s="425">
        <v>0</v>
      </c>
      <c r="AB178" s="273"/>
      <c r="AC178" s="273">
        <v>0</v>
      </c>
      <c r="AD178" s="425">
        <v>12500</v>
      </c>
      <c r="AE178" s="425">
        <v>0</v>
      </c>
      <c r="AF178" s="425">
        <v>12500</v>
      </c>
      <c r="AG178" s="425">
        <v>2118.3926689999998</v>
      </c>
      <c r="AH178" s="274">
        <v>0.16947141351999997</v>
      </c>
      <c r="AI178" s="275"/>
      <c r="AJ178" s="273">
        <v>0</v>
      </c>
      <c r="AK178" s="276">
        <v>2118.3926689999998</v>
      </c>
      <c r="AL178" s="345" t="e" vm="1">
        <v>#VALUE!</v>
      </c>
      <c r="AM178" s="426">
        <v>636.95199566999997</v>
      </c>
      <c r="AN178" s="274">
        <v>5.0956159653599994E-2</v>
      </c>
      <c r="AO178" s="275"/>
      <c r="AP178" s="273">
        <v>0</v>
      </c>
      <c r="AQ178" s="276">
        <v>636.95199566999997</v>
      </c>
      <c r="AR178" s="180" t="e">
        <v>#N/A</v>
      </c>
      <c r="AS178" s="435">
        <v>10381.607330999999</v>
      </c>
      <c r="AT178" s="427">
        <v>1481.4406733299998</v>
      </c>
      <c r="AU178" s="450">
        <v>11863.048004329999</v>
      </c>
      <c r="AV178" s="457"/>
      <c r="AW178" s="201" t="e">
        <v>#N/A</v>
      </c>
      <c r="AX178" s="182" t="e">
        <v>#N/A</v>
      </c>
      <c r="AY178" s="145"/>
      <c r="AZ178" s="278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M178" s="311"/>
      <c r="BN178" s="279"/>
      <c r="BO178" s="279"/>
      <c r="BP178" s="279"/>
      <c r="BQ178" s="279"/>
      <c r="BR178" s="346"/>
      <c r="BS178" s="279"/>
      <c r="BT178" s="279"/>
      <c r="BU178" s="346"/>
      <c r="BV178" s="279"/>
      <c r="BW178" s="346"/>
      <c r="BX178" s="279"/>
      <c r="BZ178" s="412">
        <v>586.45199566999997</v>
      </c>
      <c r="CA178" s="188">
        <v>4.6916159653599999E-2</v>
      </c>
    </row>
    <row r="179" spans="2:79" ht="114" customHeight="1">
      <c r="B179" s="1" t="s">
        <v>186</v>
      </c>
      <c r="C179" s="1" t="s">
        <v>187</v>
      </c>
      <c r="D179" s="285" t="s">
        <v>351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48" t="s">
        <v>352</v>
      </c>
      <c r="U179" s="344" t="s">
        <v>353</v>
      </c>
      <c r="V179" s="348" t="s">
        <v>352</v>
      </c>
      <c r="W179" s="435">
        <v>10216</v>
      </c>
      <c r="X179" s="273">
        <v>0</v>
      </c>
      <c r="Y179" s="425">
        <v>0</v>
      </c>
      <c r="Z179" s="273"/>
      <c r="AA179" s="425">
        <v>0</v>
      </c>
      <c r="AB179" s="273"/>
      <c r="AC179" s="273">
        <v>0</v>
      </c>
      <c r="AD179" s="425">
        <v>10216</v>
      </c>
      <c r="AE179" s="435">
        <v>0</v>
      </c>
      <c r="AF179" s="435">
        <v>10216</v>
      </c>
      <c r="AG179" s="436">
        <v>3087.675146</v>
      </c>
      <c r="AH179" s="305">
        <v>0.30223914898198906</v>
      </c>
      <c r="AI179" s="306"/>
      <c r="AJ179" s="273">
        <v>5012.2638690600006</v>
      </c>
      <c r="AK179" s="276">
        <v>-1924.5887230600006</v>
      </c>
      <c r="AL179" s="345" t="e" vm="1">
        <v>#VALUE!</v>
      </c>
      <c r="AM179" s="458">
        <v>2168.4004793899999</v>
      </c>
      <c r="AN179" s="305">
        <v>0.21225533275156616</v>
      </c>
      <c r="AO179" s="306"/>
      <c r="AP179" s="273">
        <v>5012.2638690600006</v>
      </c>
      <c r="AQ179" s="276">
        <v>-2843.8633896700007</v>
      </c>
      <c r="AR179" s="180" t="e">
        <v>#N/A</v>
      </c>
      <c r="AS179" s="435">
        <v>7128.3248540000004</v>
      </c>
      <c r="AT179" s="436">
        <v>919.27466661000017</v>
      </c>
      <c r="AU179" s="448">
        <v>8047.5995206099997</v>
      </c>
      <c r="AV179" s="459"/>
      <c r="AW179" s="201" t="e">
        <v>#N/A</v>
      </c>
      <c r="AX179" s="182" t="e">
        <v>#N/A</v>
      </c>
      <c r="AY179" s="145"/>
      <c r="AZ179" s="287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M179" s="279"/>
      <c r="BN179" s="279"/>
      <c r="BO179" s="279"/>
      <c r="BP179" s="279"/>
      <c r="BQ179" s="279"/>
      <c r="BR179" s="346"/>
      <c r="BS179" s="279"/>
      <c r="BT179" s="279"/>
      <c r="BU179" s="346"/>
      <c r="BV179" s="279"/>
      <c r="BW179" s="346"/>
      <c r="BX179" s="279"/>
      <c r="BZ179" s="412">
        <v>2066.5671459999999</v>
      </c>
      <c r="CA179" s="188">
        <v>0.20228730873140172</v>
      </c>
    </row>
    <row r="180" spans="2:79" ht="24.75" customHeight="1">
      <c r="T180" s="165" t="s">
        <v>22</v>
      </c>
      <c r="U180" s="484"/>
      <c r="V180" s="165" t="s">
        <v>22</v>
      </c>
      <c r="W180" s="413">
        <v>374873.8</v>
      </c>
      <c r="X180" s="413">
        <v>0</v>
      </c>
      <c r="Y180" s="413">
        <v>0</v>
      </c>
      <c r="Z180" s="413">
        <v>0</v>
      </c>
      <c r="AA180" s="413">
        <v>0</v>
      </c>
      <c r="AB180" s="413">
        <v>0</v>
      </c>
      <c r="AC180" s="413">
        <v>0</v>
      </c>
      <c r="AD180" s="413">
        <v>374873.8</v>
      </c>
      <c r="AE180" s="413">
        <v>0</v>
      </c>
      <c r="AF180" s="413">
        <v>374873.8</v>
      </c>
      <c r="AG180" s="413">
        <v>47154.164616000002</v>
      </c>
      <c r="AH180" s="177">
        <v>0.12578677041713773</v>
      </c>
      <c r="AI180" s="298"/>
      <c r="AJ180" s="299">
        <v>5012.2638690600006</v>
      </c>
      <c r="AK180" s="196">
        <v>-1924.5887230600006</v>
      </c>
      <c r="AL180" s="345" t="e" vm="1">
        <v>#VALUE!</v>
      </c>
      <c r="AM180" s="413">
        <v>15415.44965923</v>
      </c>
      <c r="AN180" s="194">
        <v>4.1121704582262088E-2</v>
      </c>
      <c r="AO180" s="300"/>
      <c r="AP180" s="299">
        <v>5012.2638690600006</v>
      </c>
      <c r="AQ180" s="196">
        <v>-2843.8633896700007</v>
      </c>
      <c r="AR180" s="180" t="e">
        <v>#N/A</v>
      </c>
      <c r="AS180" s="413">
        <v>327719.63538399996</v>
      </c>
      <c r="AT180" s="413">
        <v>31738.714956769996</v>
      </c>
      <c r="AU180" s="413">
        <v>359458.35034077003</v>
      </c>
      <c r="AV180" s="413">
        <v>0</v>
      </c>
      <c r="AW180" s="413" t="e">
        <v>#N/A</v>
      </c>
      <c r="AX180" s="182" t="e">
        <v>#N/A</v>
      </c>
      <c r="AY180" s="145"/>
      <c r="AZ180" s="290"/>
      <c r="BA180" s="291"/>
      <c r="BB180" s="291"/>
      <c r="BC180" s="291"/>
      <c r="BD180" s="291"/>
      <c r="BE180" s="291"/>
      <c r="BF180" s="291"/>
      <c r="BG180" s="291"/>
      <c r="BH180" s="291"/>
      <c r="BI180" s="291"/>
      <c r="BJ180" s="291"/>
      <c r="BK180" s="291"/>
      <c r="BM180" s="291"/>
      <c r="BN180" s="291"/>
      <c r="BO180" s="291"/>
      <c r="BP180" s="291"/>
      <c r="BQ180" s="291"/>
      <c r="BR180" s="291"/>
      <c r="BS180" s="291"/>
      <c r="BT180" s="291"/>
      <c r="BU180" s="291"/>
      <c r="BV180" s="291"/>
      <c r="BW180" s="291"/>
      <c r="BX180" s="291"/>
      <c r="BZ180" s="413">
        <v>15255.57683584</v>
      </c>
      <c r="CA180" s="194">
        <v>4.0695233531497801E-2</v>
      </c>
    </row>
    <row r="181" spans="2:79" ht="19.5" customHeight="1">
      <c r="T181" s="150"/>
      <c r="U181" s="471"/>
      <c r="V181" s="151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2"/>
      <c r="AI181" s="153"/>
      <c r="AJ181" s="153"/>
      <c r="AK181" s="153"/>
      <c r="AL181" s="146"/>
      <c r="AM181" s="150"/>
      <c r="AN181" s="152"/>
      <c r="AO181" s="153"/>
      <c r="AP181" s="153"/>
      <c r="AQ181" s="153"/>
      <c r="AR181" s="146"/>
      <c r="AS181" s="406"/>
      <c r="AT181" s="406"/>
      <c r="AU181" s="406"/>
      <c r="AV181" s="406"/>
      <c r="AW181" s="153"/>
      <c r="AX181" s="153"/>
      <c r="AY181" s="145"/>
      <c r="AZ181" s="287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  <c r="BX181" s="279"/>
      <c r="BZ181" s="412"/>
      <c r="CA181" s="188"/>
    </row>
    <row r="182" spans="2:79" ht="23.25" customHeight="1">
      <c r="T182" s="517" t="s">
        <v>354</v>
      </c>
      <c r="U182" s="517"/>
      <c r="V182" s="517"/>
      <c r="W182" s="517"/>
      <c r="X182" s="517"/>
      <c r="Y182" s="517"/>
      <c r="Z182" s="517"/>
      <c r="AA182" s="517"/>
      <c r="AB182" s="517"/>
      <c r="AC182" s="517"/>
      <c r="AD182" s="517"/>
      <c r="AE182" s="517"/>
      <c r="AF182" s="517"/>
      <c r="AG182" s="517"/>
      <c r="AH182" s="517"/>
      <c r="AI182" s="517"/>
      <c r="AJ182" s="517"/>
      <c r="AK182" s="517"/>
      <c r="AL182" s="517"/>
      <c r="AM182" s="517"/>
      <c r="AN182" s="517"/>
      <c r="AO182" s="517"/>
      <c r="AP182" s="517"/>
      <c r="AQ182" s="517"/>
      <c r="AR182" s="517"/>
      <c r="AS182" s="406"/>
      <c r="AT182" s="406"/>
      <c r="AU182" s="406"/>
      <c r="AV182" s="406"/>
      <c r="AW182" s="153"/>
      <c r="AX182" s="153"/>
      <c r="AY182" s="145"/>
      <c r="AZ182" s="287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/>
      <c r="BX182" s="279"/>
      <c r="BZ182" s="412"/>
      <c r="CA182" s="188"/>
    </row>
    <row r="183" spans="2:79" ht="27.75" customHeight="1" thickBot="1">
      <c r="T183" s="150"/>
      <c r="U183" s="471"/>
      <c r="V183" s="151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2"/>
      <c r="AI183" s="153"/>
      <c r="AJ183" s="153"/>
      <c r="AK183" s="153"/>
      <c r="AL183" s="146"/>
      <c r="AM183" s="150"/>
      <c r="AN183" s="152"/>
      <c r="AO183" s="153"/>
      <c r="AP183" s="153"/>
      <c r="AQ183" s="153"/>
      <c r="AR183" s="146"/>
      <c r="AS183" s="406"/>
      <c r="AT183" s="406"/>
      <c r="AU183" s="406"/>
      <c r="AV183" s="406"/>
      <c r="AW183" s="153"/>
      <c r="AX183" s="153"/>
      <c r="AY183" s="145"/>
      <c r="AZ183" s="287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M183" s="279"/>
      <c r="BN183" s="279"/>
      <c r="BO183" s="279"/>
      <c r="BP183" s="279"/>
      <c r="BQ183" s="279"/>
      <c r="BR183" s="279"/>
      <c r="BS183" s="279"/>
      <c r="BT183" s="279"/>
      <c r="BU183" s="279"/>
      <c r="BV183" s="279"/>
      <c r="BW183" s="279"/>
      <c r="BX183" s="279"/>
      <c r="BZ183" s="412"/>
      <c r="CA183" s="188"/>
    </row>
    <row r="184" spans="2:79" ht="51" customHeight="1" thickBot="1">
      <c r="B184" s="159"/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164" t="s">
        <v>125</v>
      </c>
      <c r="U184" s="483"/>
      <c r="V184" s="164" t="s">
        <v>125</v>
      </c>
      <c r="W184" s="165" t="s">
        <v>126</v>
      </c>
      <c r="X184" s="165" t="s">
        <v>127</v>
      </c>
      <c r="Y184" s="165" t="s">
        <v>128</v>
      </c>
      <c r="Z184" s="165" t="s">
        <v>129</v>
      </c>
      <c r="AA184" s="165" t="s">
        <v>130</v>
      </c>
      <c r="AB184" s="165" t="s">
        <v>131</v>
      </c>
      <c r="AC184" s="164" t="s">
        <v>132</v>
      </c>
      <c r="AD184" s="164" t="s">
        <v>133</v>
      </c>
      <c r="AE184" s="164" t="s">
        <v>134</v>
      </c>
      <c r="AF184" s="164" t="s">
        <v>135</v>
      </c>
      <c r="AG184" s="166" t="s">
        <v>0</v>
      </c>
      <c r="AH184" s="167" t="s">
        <v>136</v>
      </c>
      <c r="AI184" s="168" t="s">
        <v>137</v>
      </c>
      <c r="AJ184" s="168" t="s">
        <v>138</v>
      </c>
      <c r="AK184" s="168" t="s">
        <v>139</v>
      </c>
      <c r="AL184" s="169" t="s">
        <v>140</v>
      </c>
      <c r="AM184" s="166" t="s">
        <v>141</v>
      </c>
      <c r="AN184" s="167" t="s">
        <v>142</v>
      </c>
      <c r="AO184" s="168"/>
      <c r="AP184" s="265" t="s">
        <v>144</v>
      </c>
      <c r="AQ184" s="265" t="s">
        <v>145</v>
      </c>
      <c r="AR184" s="294" t="s">
        <v>146</v>
      </c>
      <c r="AS184" s="407" t="s">
        <v>147</v>
      </c>
      <c r="AT184" s="407" t="s">
        <v>148</v>
      </c>
      <c r="AU184" s="407" t="s">
        <v>149</v>
      </c>
      <c r="AV184" s="460"/>
      <c r="AW184" s="170" t="s">
        <v>151</v>
      </c>
      <c r="AX184" s="171" t="s">
        <v>152</v>
      </c>
      <c r="AY184" s="145"/>
      <c r="AZ184" s="172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  <c r="BW184" s="174"/>
      <c r="BX184" s="174"/>
      <c r="BZ184" s="166" t="s">
        <v>478</v>
      </c>
      <c r="CA184" s="167" t="s">
        <v>479</v>
      </c>
    </row>
    <row r="185" spans="2:79" ht="20.149999999999999" customHeight="1" thickBot="1">
      <c r="B185" s="159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1" t="s">
        <v>164</v>
      </c>
      <c r="O185" s="1" t="s">
        <v>164</v>
      </c>
      <c r="T185" s="165" t="s">
        <v>166</v>
      </c>
      <c r="U185" s="484"/>
      <c r="V185" s="165" t="s">
        <v>166</v>
      </c>
      <c r="W185" s="413">
        <v>85688</v>
      </c>
      <c r="X185" s="196">
        <v>0</v>
      </c>
      <c r="Y185" s="196">
        <v>0</v>
      </c>
      <c r="Z185" s="196"/>
      <c r="AA185" s="196">
        <v>0</v>
      </c>
      <c r="AB185" s="196">
        <v>0</v>
      </c>
      <c r="AC185" s="196">
        <v>0</v>
      </c>
      <c r="AD185" s="413">
        <v>85688</v>
      </c>
      <c r="AE185" s="413">
        <v>3907</v>
      </c>
      <c r="AF185" s="413">
        <v>81781</v>
      </c>
      <c r="AG185" s="413">
        <v>45086.821256759999</v>
      </c>
      <c r="AH185" s="177">
        <v>0.52617427477313039</v>
      </c>
      <c r="AI185" s="253"/>
      <c r="AJ185" s="336">
        <v>70094.851579810012</v>
      </c>
      <c r="AK185" s="336">
        <v>-25052.239804050005</v>
      </c>
      <c r="AL185" s="345" t="e" vm="1">
        <v>#VALUE!</v>
      </c>
      <c r="AM185" s="462">
        <v>31249.1100167</v>
      </c>
      <c r="AN185" s="349">
        <v>0.36468478686280459</v>
      </c>
      <c r="AO185" s="231"/>
      <c r="AP185" s="336">
        <v>69043.940616970009</v>
      </c>
      <c r="AQ185" s="336">
        <v>-37839.040081270003</v>
      </c>
      <c r="AR185" s="180" t="e">
        <v>#N/A</v>
      </c>
      <c r="AS185" s="413">
        <v>40601.178743240001</v>
      </c>
      <c r="AT185" s="413">
        <v>13837.711240060002</v>
      </c>
      <c r="AU185" s="415">
        <v>54438.889983300003</v>
      </c>
      <c r="AV185" s="455"/>
      <c r="AW185" s="198" t="e">
        <v>#N/A</v>
      </c>
      <c r="AX185" s="182" t="e">
        <v>#N/A</v>
      </c>
      <c r="AY185" s="145"/>
      <c r="AZ185" s="331"/>
      <c r="BA185" s="316"/>
      <c r="BB185" s="316"/>
      <c r="BC185" s="316"/>
      <c r="BD185" s="316"/>
      <c r="BE185" s="316"/>
      <c r="BF185" s="316"/>
      <c r="BG185" s="316"/>
      <c r="BH185" s="316"/>
      <c r="BI185" s="316"/>
      <c r="BJ185" s="316"/>
      <c r="BK185" s="316"/>
      <c r="BM185" s="316"/>
      <c r="BN185" s="316"/>
      <c r="BO185" s="316"/>
      <c r="BP185" s="316"/>
      <c r="BQ185" s="316"/>
      <c r="BR185" s="316"/>
      <c r="BS185" s="316"/>
      <c r="BT185" s="316"/>
      <c r="BU185" s="316"/>
      <c r="BV185" s="316"/>
      <c r="BW185" s="316"/>
      <c r="BX185" s="316"/>
      <c r="BZ185" s="462">
        <v>30756.761041410002</v>
      </c>
      <c r="CA185" s="194">
        <v>0.35893895342883486</v>
      </c>
    </row>
    <row r="186" spans="2:79" ht="20.149999999999999" customHeight="1">
      <c r="B186" s="175" t="s">
        <v>189</v>
      </c>
      <c r="C186" s="1" t="s">
        <v>190</v>
      </c>
      <c r="D186" s="1" t="s">
        <v>164</v>
      </c>
      <c r="E186" s="1" t="s">
        <v>165</v>
      </c>
      <c r="F186" s="1">
        <v>1</v>
      </c>
      <c r="G186" s="1" t="s">
        <v>164</v>
      </c>
      <c r="H186" s="1" t="s">
        <v>164</v>
      </c>
      <c r="I186" s="1" t="s">
        <v>164</v>
      </c>
      <c r="J186" s="1" t="s">
        <v>164</v>
      </c>
      <c r="K186" s="1" t="s">
        <v>164</v>
      </c>
      <c r="L186" s="1" t="s">
        <v>164</v>
      </c>
      <c r="M186" s="1" t="s">
        <v>164</v>
      </c>
      <c r="N186" s="1" t="s">
        <v>164</v>
      </c>
      <c r="O186" s="1" t="s">
        <v>164</v>
      </c>
      <c r="T186" s="337" t="s">
        <v>209</v>
      </c>
      <c r="U186" s="490"/>
      <c r="V186" s="185" t="s">
        <v>209</v>
      </c>
      <c r="W186" s="412">
        <v>50277</v>
      </c>
      <c r="X186" s="336">
        <v>0</v>
      </c>
      <c r="Y186" s="412">
        <v>0</v>
      </c>
      <c r="Z186" s="336"/>
      <c r="AA186" s="412">
        <v>0</v>
      </c>
      <c r="AB186" s="336"/>
      <c r="AC186" s="336"/>
      <c r="AD186" s="412">
        <v>50277</v>
      </c>
      <c r="AE186" s="412">
        <v>3907</v>
      </c>
      <c r="AF186" s="412">
        <v>46370</v>
      </c>
      <c r="AG186" s="412">
        <v>18682.938108999999</v>
      </c>
      <c r="AH186" s="188">
        <v>0.37160009763907947</v>
      </c>
      <c r="AI186" s="231"/>
      <c r="AJ186" s="187">
        <v>41433.657613000003</v>
      </c>
      <c r="AK186" s="187">
        <v>-22750.719504000004</v>
      </c>
      <c r="AL186" s="345" t="e" vm="1">
        <v>#VALUE!</v>
      </c>
      <c r="AM186" s="492">
        <v>18680.570147999999</v>
      </c>
      <c r="AN186" s="188">
        <v>0.37155299934363623</v>
      </c>
      <c r="AO186" s="231"/>
      <c r="AP186" s="187">
        <v>41344.241363000001</v>
      </c>
      <c r="AQ186" s="187">
        <v>-22663.671215000002</v>
      </c>
      <c r="AR186" s="180" t="e">
        <v>#N/A</v>
      </c>
      <c r="AS186" s="412">
        <v>31594.061891000001</v>
      </c>
      <c r="AT186" s="410">
        <v>2.3679609999999229</v>
      </c>
      <c r="AU186" s="411">
        <v>31596.429852000001</v>
      </c>
      <c r="AV186" s="461"/>
      <c r="AW186" s="201" t="e">
        <v>#N/A</v>
      </c>
      <c r="AX186" s="182" t="e">
        <v>#N/A</v>
      </c>
      <c r="AY186" s="145"/>
      <c r="AZ186" s="287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Z186" s="412">
        <v>18676.657650000001</v>
      </c>
      <c r="CA186" s="188">
        <v>0.37147518050002987</v>
      </c>
    </row>
    <row r="187" spans="2:79" ht="20.149999999999999" customHeight="1">
      <c r="B187" s="175" t="s">
        <v>189</v>
      </c>
      <c r="C187" s="1" t="s">
        <v>190</v>
      </c>
      <c r="D187" s="1" t="s">
        <v>164</v>
      </c>
      <c r="E187" s="1" t="s">
        <v>165</v>
      </c>
      <c r="F187" s="1">
        <v>2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37" t="s">
        <v>168</v>
      </c>
      <c r="U187" s="490"/>
      <c r="V187" s="185" t="s">
        <v>168</v>
      </c>
      <c r="W187" s="412">
        <v>22500</v>
      </c>
      <c r="X187" s="336">
        <v>0</v>
      </c>
      <c r="Y187" s="412">
        <v>0</v>
      </c>
      <c r="Z187" s="336"/>
      <c r="AA187" s="412">
        <v>0</v>
      </c>
      <c r="AB187" s="336"/>
      <c r="AC187" s="336"/>
      <c r="AD187" s="412">
        <v>22500</v>
      </c>
      <c r="AE187" s="412">
        <v>0</v>
      </c>
      <c r="AF187" s="412">
        <v>22500</v>
      </c>
      <c r="AG187" s="412">
        <v>15780.663326760001</v>
      </c>
      <c r="AH187" s="188">
        <v>0.70136281452266669</v>
      </c>
      <c r="AI187" s="231"/>
      <c r="AJ187" s="187">
        <v>20279.743319810001</v>
      </c>
      <c r="AK187" s="187">
        <v>-4499.0799930499998</v>
      </c>
      <c r="AL187" s="345" t="e" vm="1">
        <v>#VALUE!</v>
      </c>
      <c r="AM187" s="492">
        <v>7993.3200477</v>
      </c>
      <c r="AN187" s="188">
        <v>0.35525866878666668</v>
      </c>
      <c r="AO187" s="231"/>
      <c r="AP187" s="187">
        <v>19318.248606970003</v>
      </c>
      <c r="AQ187" s="187">
        <v>-11324.928559270003</v>
      </c>
      <c r="AR187" s="180" t="e">
        <v>#N/A</v>
      </c>
      <c r="AS187" s="412">
        <v>6719.3366732399991</v>
      </c>
      <c r="AT187" s="410">
        <v>7787.3432790600009</v>
      </c>
      <c r="AU187" s="411">
        <v>14506.679952300001</v>
      </c>
      <c r="AV187" s="461"/>
      <c r="AW187" s="201" t="e">
        <v>#N/A</v>
      </c>
      <c r="AX187" s="182" t="e">
        <v>#N/A</v>
      </c>
      <c r="AY187" s="145"/>
      <c r="AZ187" s="287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Z187" s="412">
        <v>7506.2695704099997</v>
      </c>
      <c r="CA187" s="188">
        <v>0.33361198090711108</v>
      </c>
    </row>
    <row r="188" spans="2:79" ht="19.899999999999999" customHeight="1">
      <c r="B188" s="175" t="s">
        <v>189</v>
      </c>
      <c r="C188" s="1" t="s">
        <v>190</v>
      </c>
      <c r="D188" s="1" t="s">
        <v>164</v>
      </c>
      <c r="E188" s="1" t="s">
        <v>165</v>
      </c>
      <c r="F188" s="1">
        <v>3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37" t="s">
        <v>169</v>
      </c>
      <c r="U188" s="490"/>
      <c r="V188" s="185" t="s">
        <v>169</v>
      </c>
      <c r="W188" s="412">
        <v>12329</v>
      </c>
      <c r="X188" s="336">
        <v>0</v>
      </c>
      <c r="Y188" s="412">
        <v>0</v>
      </c>
      <c r="Z188" s="336"/>
      <c r="AA188" s="412">
        <v>0</v>
      </c>
      <c r="AB188" s="336"/>
      <c r="AC188" s="336"/>
      <c r="AD188" s="412">
        <v>12329</v>
      </c>
      <c r="AE188" s="412">
        <v>0</v>
      </c>
      <c r="AF188" s="412">
        <v>12329</v>
      </c>
      <c r="AG188" s="412">
        <v>10579.010340000001</v>
      </c>
      <c r="AH188" s="188">
        <v>0.85805907535079895</v>
      </c>
      <c r="AI188" s="231"/>
      <c r="AJ188" s="187">
        <v>8381.4506469999997</v>
      </c>
      <c r="AK188" s="187">
        <v>2197.5596930000011</v>
      </c>
      <c r="AL188" s="345" t="e" vm="1">
        <v>#VALUE!</v>
      </c>
      <c r="AM188" s="492">
        <v>4531.0103399999998</v>
      </c>
      <c r="AN188" s="188">
        <v>0.36750834130910859</v>
      </c>
      <c r="AO188" s="231"/>
      <c r="AP188" s="187">
        <v>8381.4506469999997</v>
      </c>
      <c r="AQ188" s="187">
        <v>-3850.4403069999998</v>
      </c>
      <c r="AR188" s="180" t="e">
        <v>#N/A</v>
      </c>
      <c r="AS188" s="412">
        <v>1749.9896599999993</v>
      </c>
      <c r="AT188" s="410">
        <v>6048.0000000000009</v>
      </c>
      <c r="AU188" s="411">
        <v>7797.9896600000002</v>
      </c>
      <c r="AV188" s="461"/>
      <c r="AW188" s="201" t="e">
        <v>#N/A</v>
      </c>
      <c r="AX188" s="182" t="e">
        <v>#N/A</v>
      </c>
      <c r="AY188" s="145"/>
      <c r="AZ188" s="287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Z188" s="412">
        <v>4531.0103399999998</v>
      </c>
      <c r="CA188" s="188">
        <v>0.36750834130910859</v>
      </c>
    </row>
    <row r="189" spans="2:79" ht="20.149999999999999" hidden="1" customHeight="1">
      <c r="B189" s="175" t="s">
        <v>189</v>
      </c>
      <c r="C189" s="1" t="s">
        <v>190</v>
      </c>
      <c r="D189" s="1" t="s">
        <v>164</v>
      </c>
      <c r="E189" s="1" t="s">
        <v>165</v>
      </c>
      <c r="F189" s="1">
        <v>5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37" t="s">
        <v>355</v>
      </c>
      <c r="U189" s="490"/>
      <c r="V189" s="185" t="s">
        <v>355</v>
      </c>
      <c r="W189" s="412">
        <v>0</v>
      </c>
      <c r="X189" s="336">
        <v>0</v>
      </c>
      <c r="Y189" s="412">
        <v>0</v>
      </c>
      <c r="Z189" s="336"/>
      <c r="AA189" s="412">
        <v>0</v>
      </c>
      <c r="AB189" s="336"/>
      <c r="AC189" s="336"/>
      <c r="AD189" s="412">
        <v>0</v>
      </c>
      <c r="AE189" s="412">
        <v>0</v>
      </c>
      <c r="AF189" s="425">
        <v>0</v>
      </c>
      <c r="AG189" s="412">
        <v>0</v>
      </c>
      <c r="AH189" s="188" t="e">
        <v>#DIV/0!</v>
      </c>
      <c r="AI189" s="231"/>
      <c r="AJ189" s="231"/>
      <c r="AK189" s="231"/>
      <c r="AL189" s="345" t="e" vm="1">
        <v>#VALUE!</v>
      </c>
      <c r="AM189" s="492">
        <v>0</v>
      </c>
      <c r="AN189" s="188" t="e">
        <v>#DIV/0!</v>
      </c>
      <c r="AO189" s="231"/>
      <c r="AP189" s="187">
        <v>0</v>
      </c>
      <c r="AQ189" s="231"/>
      <c r="AR189" s="180" t="e">
        <v>#N/A</v>
      </c>
      <c r="AS189" s="412">
        <v>0</v>
      </c>
      <c r="AT189" s="410">
        <v>0</v>
      </c>
      <c r="AU189" s="411">
        <v>0</v>
      </c>
      <c r="AV189" s="461"/>
      <c r="AW189" s="189" t="e">
        <v>#N/A</v>
      </c>
      <c r="AX189" s="182" t="e">
        <v>#N/A</v>
      </c>
      <c r="AY189" s="145"/>
      <c r="AZ189" s="287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Z189" s="412">
        <v>0</v>
      </c>
      <c r="CA189" s="188" t="e">
        <v>#DIV/0!</v>
      </c>
    </row>
    <row r="190" spans="2:79" ht="23.5" thickBot="1">
      <c r="B190" s="175" t="s">
        <v>189</v>
      </c>
      <c r="C190" s="1" t="s">
        <v>190</v>
      </c>
      <c r="D190" s="1" t="s">
        <v>164</v>
      </c>
      <c r="E190" s="1" t="s">
        <v>165</v>
      </c>
      <c r="F190" s="1">
        <v>8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185" t="s">
        <v>171</v>
      </c>
      <c r="U190" s="491"/>
      <c r="V190" s="185" t="s">
        <v>171</v>
      </c>
      <c r="W190" s="412">
        <v>582</v>
      </c>
      <c r="X190" s="336">
        <v>0</v>
      </c>
      <c r="Y190" s="412">
        <v>0</v>
      </c>
      <c r="Z190" s="336"/>
      <c r="AA190" s="412">
        <v>0</v>
      </c>
      <c r="AB190" s="336"/>
      <c r="AC190" s="336"/>
      <c r="AD190" s="412">
        <v>582</v>
      </c>
      <c r="AE190" s="412">
        <v>0</v>
      </c>
      <c r="AF190" s="412">
        <v>582</v>
      </c>
      <c r="AG190" s="412">
        <v>44.209480999999997</v>
      </c>
      <c r="AH190" s="188">
        <v>7.5961307560137456E-2</v>
      </c>
      <c r="AI190" s="231"/>
      <c r="AJ190" s="231"/>
      <c r="AK190" s="231"/>
      <c r="AL190" s="345" t="e" vm="1">
        <v>#VALUE!</v>
      </c>
      <c r="AM190" s="492">
        <v>44.209480999999997</v>
      </c>
      <c r="AN190" s="188">
        <v>7.5961307560137456E-2</v>
      </c>
      <c r="AO190" s="231"/>
      <c r="AP190" s="187">
        <v>307.16229099999998</v>
      </c>
      <c r="AQ190" s="231"/>
      <c r="AR190" s="180" t="e">
        <v>#N/A</v>
      </c>
      <c r="AS190" s="412">
        <v>537.79051900000002</v>
      </c>
      <c r="AT190" s="410">
        <v>0</v>
      </c>
      <c r="AU190" s="411">
        <v>537.79051900000002</v>
      </c>
      <c r="AV190" s="461"/>
      <c r="AW190" s="189" t="e">
        <v>#N/A</v>
      </c>
      <c r="AX190" s="182" t="e">
        <v>#N/A</v>
      </c>
      <c r="AY190" s="145"/>
      <c r="AZ190" s="287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  <c r="BX190" s="279"/>
      <c r="BZ190" s="412">
        <v>42.823481000000001</v>
      </c>
      <c r="CA190" s="188">
        <v>7.3579864261168387E-2</v>
      </c>
    </row>
    <row r="191" spans="2:79" ht="20.149999999999999" customHeight="1" thickBot="1">
      <c r="B191" s="175"/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65" t="s">
        <v>177</v>
      </c>
      <c r="U191" s="484"/>
      <c r="V191" s="165" t="s">
        <v>177</v>
      </c>
      <c r="W191" s="413">
        <v>45787.8</v>
      </c>
      <c r="X191" s="196">
        <v>0</v>
      </c>
      <c r="Y191" s="196">
        <v>0</v>
      </c>
      <c r="Z191" s="196"/>
      <c r="AA191" s="196">
        <v>0</v>
      </c>
      <c r="AB191" s="196">
        <v>0</v>
      </c>
      <c r="AC191" s="196">
        <v>0</v>
      </c>
      <c r="AD191" s="413">
        <v>45787.8</v>
      </c>
      <c r="AE191" s="413">
        <v>0</v>
      </c>
      <c r="AF191" s="413">
        <v>45787.8</v>
      </c>
      <c r="AG191" s="413">
        <v>17137.509690859999</v>
      </c>
      <c r="AH191" s="177">
        <v>0.37428113363952836</v>
      </c>
      <c r="AI191" s="253"/>
      <c r="AJ191" s="336">
        <v>13214.001737190001</v>
      </c>
      <c r="AK191" s="336">
        <v>3923.5079536700005</v>
      </c>
      <c r="AL191" s="345" t="e" vm="1">
        <v>#VALUE!</v>
      </c>
      <c r="AM191" s="462">
        <v>9421.5289211499985</v>
      </c>
      <c r="AN191" s="349">
        <v>0.20576504923036262</v>
      </c>
      <c r="AO191" s="231"/>
      <c r="AP191" s="336">
        <v>12522.75122165</v>
      </c>
      <c r="AQ191" s="336">
        <v>-3101.2223004999996</v>
      </c>
      <c r="AR191" s="180" t="e">
        <v>#N/A</v>
      </c>
      <c r="AS191" s="413">
        <v>28650.29030914</v>
      </c>
      <c r="AT191" s="413">
        <v>7715.9807697100005</v>
      </c>
      <c r="AU191" s="415">
        <v>36366.27107884999</v>
      </c>
      <c r="AV191" s="455"/>
      <c r="AW191" s="198" t="e">
        <v>#N/A</v>
      </c>
      <c r="AX191" s="182" t="e">
        <v>#N/A</v>
      </c>
      <c r="AY191" s="145"/>
      <c r="AZ191" s="331"/>
      <c r="BA191" s="331"/>
      <c r="BB191" s="331"/>
      <c r="BC191" s="331"/>
      <c r="BD191" s="331"/>
      <c r="BE191" s="331"/>
      <c r="BF191" s="331"/>
      <c r="BG191" s="331"/>
      <c r="BH191" s="331"/>
      <c r="BI191" s="331"/>
      <c r="BJ191" s="331"/>
      <c r="BK191" s="331"/>
      <c r="BM191" s="331"/>
      <c r="BN191" s="331"/>
      <c r="BO191" s="331"/>
      <c r="BP191" s="331"/>
      <c r="BQ191" s="331"/>
      <c r="BR191" s="331"/>
      <c r="BS191" s="331"/>
      <c r="BT191" s="331"/>
      <c r="BU191" s="331"/>
      <c r="BV191" s="331"/>
      <c r="BW191" s="331"/>
      <c r="BX191" s="331"/>
      <c r="BZ191" s="462">
        <v>7712.4208270399995</v>
      </c>
      <c r="CA191" s="194">
        <v>0.1684383356929138</v>
      </c>
    </row>
    <row r="192" spans="2:79" ht="24.75" customHeight="1" thickBot="1">
      <c r="B192" s="175" t="s">
        <v>189</v>
      </c>
      <c r="C192" s="1" t="s">
        <v>190</v>
      </c>
      <c r="D192" s="1" t="s">
        <v>164</v>
      </c>
      <c r="E192" s="1" t="s">
        <v>176</v>
      </c>
      <c r="F192" s="1" t="s">
        <v>164</v>
      </c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62" t="s">
        <v>164</v>
      </c>
      <c r="O192" s="162" t="s">
        <v>164</v>
      </c>
      <c r="P192" s="162"/>
      <c r="Q192" s="162"/>
      <c r="R192" s="162"/>
      <c r="S192" s="162"/>
      <c r="T192" s="165" t="s">
        <v>212</v>
      </c>
      <c r="U192" s="484"/>
      <c r="V192" s="165" t="s">
        <v>212</v>
      </c>
      <c r="W192" s="413">
        <v>131475.79999999999</v>
      </c>
      <c r="X192" s="196">
        <v>0</v>
      </c>
      <c r="Y192" s="196">
        <v>0</v>
      </c>
      <c r="Z192" s="196"/>
      <c r="AA192" s="196">
        <v>0</v>
      </c>
      <c r="AB192" s="196">
        <v>0</v>
      </c>
      <c r="AC192" s="196">
        <v>0</v>
      </c>
      <c r="AD192" s="413">
        <v>131475.79999999999</v>
      </c>
      <c r="AE192" s="413">
        <v>3907</v>
      </c>
      <c r="AF192" s="413">
        <v>127568.8</v>
      </c>
      <c r="AG192" s="413">
        <v>62224.330947619994</v>
      </c>
      <c r="AH192" s="177">
        <v>0.47327592566555976</v>
      </c>
      <c r="AI192" s="288"/>
      <c r="AJ192" s="196">
        <v>83308.853317000016</v>
      </c>
      <c r="AK192" s="196">
        <v>-21128.731850380005</v>
      </c>
      <c r="AL192" s="345" t="e" vm="1">
        <v>#VALUE!</v>
      </c>
      <c r="AM192" s="413">
        <v>40670.638937850003</v>
      </c>
      <c r="AN192" s="194">
        <v>0.3093393532334468</v>
      </c>
      <c r="AO192" s="289"/>
      <c r="AP192" s="196">
        <v>81566.691838620012</v>
      </c>
      <c r="AQ192" s="196">
        <v>-40940.262381770001</v>
      </c>
      <c r="AR192" s="180" t="e">
        <v>#N/A</v>
      </c>
      <c r="AS192" s="413">
        <v>69251.469052380009</v>
      </c>
      <c r="AT192" s="413">
        <v>21553.692009770002</v>
      </c>
      <c r="AU192" s="415">
        <v>90805.16106215</v>
      </c>
      <c r="AV192" s="455"/>
      <c r="AW192" s="198" t="e">
        <v>#N/A</v>
      </c>
      <c r="AX192" s="182" t="e">
        <v>#N/A</v>
      </c>
      <c r="AY192" s="145"/>
      <c r="AZ192" s="331"/>
      <c r="BA192" s="316"/>
      <c r="BB192" s="316"/>
      <c r="BC192" s="316"/>
      <c r="BD192" s="316"/>
      <c r="BE192" s="316"/>
      <c r="BF192" s="316"/>
      <c r="BG192" s="316"/>
      <c r="BH192" s="316"/>
      <c r="BI192" s="316"/>
      <c r="BJ192" s="316"/>
      <c r="BK192" s="316"/>
      <c r="BM192" s="316"/>
      <c r="BN192" s="316"/>
      <c r="BO192" s="316"/>
      <c r="BP192" s="316"/>
      <c r="BQ192" s="316"/>
      <c r="BR192" s="316"/>
      <c r="BS192" s="316"/>
      <c r="BT192" s="316"/>
      <c r="BU192" s="316"/>
      <c r="BV192" s="316"/>
      <c r="BW192" s="316"/>
      <c r="BX192" s="316"/>
      <c r="BZ192" s="413">
        <v>38469.181868450003</v>
      </c>
      <c r="CA192" s="194">
        <v>0.29259515339286779</v>
      </c>
    </row>
    <row r="193" spans="2:79" ht="23.25" customHeight="1" thickBot="1">
      <c r="B193" s="350" t="s">
        <v>189</v>
      </c>
      <c r="C193" s="162" t="s">
        <v>190</v>
      </c>
      <c r="D193" s="162" t="s">
        <v>164</v>
      </c>
      <c r="E193" s="162" t="s">
        <v>164</v>
      </c>
      <c r="F193" s="162" t="s">
        <v>164</v>
      </c>
      <c r="G193" s="162" t="s">
        <v>164</v>
      </c>
      <c r="H193" s="162" t="s">
        <v>164</v>
      </c>
      <c r="I193" s="162" t="s">
        <v>164</v>
      </c>
      <c r="J193" s="162" t="s">
        <v>164</v>
      </c>
      <c r="K193" s="162" t="s">
        <v>164</v>
      </c>
      <c r="L193" s="162" t="s">
        <v>164</v>
      </c>
      <c r="M193" s="162" t="s">
        <v>164</v>
      </c>
      <c r="T193" s="150"/>
      <c r="U193" s="471"/>
      <c r="V193" s="151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2"/>
      <c r="AI193" s="153"/>
      <c r="AJ193" s="153"/>
      <c r="AK193" s="153"/>
      <c r="AL193" s="146"/>
      <c r="AM193" s="150"/>
      <c r="AN193" s="152"/>
      <c r="AO193" s="153"/>
      <c r="AP193" s="153"/>
      <c r="AQ193" s="153"/>
      <c r="AR193" s="146"/>
      <c r="AS193" s="406"/>
      <c r="AT193" s="406"/>
      <c r="AU193" s="406"/>
      <c r="AV193" s="406"/>
      <c r="AW193" s="153"/>
      <c r="AX193" s="153"/>
      <c r="AY193" s="145"/>
      <c r="AZ193" s="287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  <c r="BX193" s="279"/>
      <c r="BZ193" s="412"/>
      <c r="CA193" s="188"/>
    </row>
    <row r="194" spans="2:79" ht="27.75" customHeight="1" thickBot="1">
      <c r="T194" s="150"/>
      <c r="U194" s="471"/>
      <c r="V194" s="151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2"/>
      <c r="AI194" s="153"/>
      <c r="AJ194" s="153"/>
      <c r="AK194" s="153"/>
      <c r="AL194" s="146"/>
      <c r="AM194" s="150"/>
      <c r="AN194" s="152"/>
      <c r="AO194" s="153"/>
      <c r="AP194" s="153"/>
      <c r="AQ194" s="153"/>
      <c r="AR194" s="146"/>
      <c r="AS194" s="406"/>
      <c r="AT194" s="406"/>
      <c r="AU194" s="406"/>
      <c r="AV194" s="406"/>
      <c r="AW194" s="153"/>
      <c r="AX194" s="153"/>
      <c r="AY194" s="145"/>
      <c r="AZ194" s="287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  <c r="BX194" s="279"/>
      <c r="BZ194" s="412"/>
      <c r="CA194" s="188"/>
    </row>
    <row r="195" spans="2:79" ht="51" customHeight="1" thickBot="1">
      <c r="B195" s="159"/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164" t="s">
        <v>125</v>
      </c>
      <c r="U195" s="483"/>
      <c r="V195" s="164" t="s">
        <v>125</v>
      </c>
      <c r="W195" s="165" t="s">
        <v>126</v>
      </c>
      <c r="X195" s="165" t="s">
        <v>127</v>
      </c>
      <c r="Y195" s="165" t="s">
        <v>128</v>
      </c>
      <c r="Z195" s="165" t="s">
        <v>129</v>
      </c>
      <c r="AA195" s="165" t="s">
        <v>130</v>
      </c>
      <c r="AB195" s="165" t="s">
        <v>131</v>
      </c>
      <c r="AC195" s="164" t="s">
        <v>132</v>
      </c>
      <c r="AD195" s="164" t="s">
        <v>133</v>
      </c>
      <c r="AE195" s="164" t="s">
        <v>134</v>
      </c>
      <c r="AF195" s="164" t="s">
        <v>135</v>
      </c>
      <c r="AG195" s="166" t="s">
        <v>0</v>
      </c>
      <c r="AH195" s="167" t="s">
        <v>136</v>
      </c>
      <c r="AI195" s="168" t="s">
        <v>137</v>
      </c>
      <c r="AJ195" s="168" t="s">
        <v>138</v>
      </c>
      <c r="AK195" s="168" t="s">
        <v>139</v>
      </c>
      <c r="AL195" s="169" t="s">
        <v>140</v>
      </c>
      <c r="AM195" s="166" t="s">
        <v>141</v>
      </c>
      <c r="AN195" s="167" t="s">
        <v>142</v>
      </c>
      <c r="AO195" s="351"/>
      <c r="AP195" s="301" t="s">
        <v>144</v>
      </c>
      <c r="AQ195" s="265" t="s">
        <v>145</v>
      </c>
      <c r="AR195" s="302" t="s">
        <v>146</v>
      </c>
      <c r="AS195" s="407" t="s">
        <v>147</v>
      </c>
      <c r="AT195" s="407" t="s">
        <v>148</v>
      </c>
      <c r="AU195" s="407" t="s">
        <v>149</v>
      </c>
      <c r="AV195" s="460"/>
      <c r="AW195" s="170" t="s">
        <v>151</v>
      </c>
      <c r="AX195" s="171" t="s">
        <v>152</v>
      </c>
      <c r="AY195" s="145"/>
      <c r="AZ195" s="172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  <c r="BW195" s="174"/>
      <c r="BX195" s="174"/>
      <c r="BZ195" s="166" t="s">
        <v>478</v>
      </c>
      <c r="CA195" s="167" t="s">
        <v>479</v>
      </c>
    </row>
    <row r="196" spans="2:79" ht="83.25" customHeight="1">
      <c r="B196" s="1" t="s">
        <v>189</v>
      </c>
      <c r="C196" s="1" t="s">
        <v>190</v>
      </c>
      <c r="D196" s="285" t="s">
        <v>356</v>
      </c>
      <c r="E196" s="1" t="s">
        <v>176</v>
      </c>
      <c r="F196" s="1" t="s">
        <v>164</v>
      </c>
      <c r="G196" s="1" t="s">
        <v>164</v>
      </c>
      <c r="H196" s="1" t="s">
        <v>164</v>
      </c>
      <c r="I196" s="1" t="s">
        <v>164</v>
      </c>
      <c r="J196" s="1" t="s">
        <v>164</v>
      </c>
      <c r="K196" s="1" t="s">
        <v>164</v>
      </c>
      <c r="L196" s="1" t="s">
        <v>164</v>
      </c>
      <c r="M196" s="1" t="s">
        <v>164</v>
      </c>
      <c r="N196" s="1" t="s">
        <v>164</v>
      </c>
      <c r="O196" s="1" t="s">
        <v>164</v>
      </c>
      <c r="T196" s="352" t="s">
        <v>357</v>
      </c>
      <c r="U196" s="344" t="s">
        <v>358</v>
      </c>
      <c r="V196" s="317" t="s">
        <v>357</v>
      </c>
      <c r="W196" s="425">
        <v>10435.630507</v>
      </c>
      <c r="X196" s="425">
        <v>0</v>
      </c>
      <c r="Y196" s="425">
        <v>0</v>
      </c>
      <c r="Z196" s="425"/>
      <c r="AA196" s="425">
        <v>0</v>
      </c>
      <c r="AB196" s="425"/>
      <c r="AC196" s="425"/>
      <c r="AD196" s="435">
        <v>10435.630507</v>
      </c>
      <c r="AE196" s="425">
        <v>0</v>
      </c>
      <c r="AF196" s="425">
        <v>10435.630507</v>
      </c>
      <c r="AG196" s="427">
        <v>4935.828544</v>
      </c>
      <c r="AH196" s="274">
        <v>0.47297846935929272</v>
      </c>
      <c r="AI196" s="275"/>
      <c r="AJ196" s="273">
        <v>4819.7272860000003</v>
      </c>
      <c r="AK196" s="276">
        <v>116.10125799999969</v>
      </c>
      <c r="AL196" s="345" t="e" vm="1">
        <v>#VALUE!</v>
      </c>
      <c r="AM196" s="426">
        <v>2524.4134675199998</v>
      </c>
      <c r="AN196" s="274">
        <v>0.24190330098662238</v>
      </c>
      <c r="AO196" s="275"/>
      <c r="AP196" s="273">
        <v>4730.4923521000001</v>
      </c>
      <c r="AQ196" s="276">
        <v>-2206.0788845800002</v>
      </c>
      <c r="AR196" s="180" t="e">
        <v>#N/A</v>
      </c>
      <c r="AS196" s="435">
        <v>5499.8019629999999</v>
      </c>
      <c r="AT196" s="427">
        <v>2411.4150764800002</v>
      </c>
      <c r="AU196" s="450">
        <v>7911.2170394799996</v>
      </c>
      <c r="AV196" s="457"/>
      <c r="AW196" s="201" t="e">
        <v>#N/A</v>
      </c>
      <c r="AX196" s="182" t="e">
        <v>#N/A</v>
      </c>
      <c r="AY196" s="145"/>
      <c r="AZ196" s="287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M196" s="279"/>
      <c r="BN196" s="279"/>
      <c r="BO196" s="279"/>
      <c r="BP196" s="279"/>
      <c r="BQ196" s="279"/>
      <c r="BR196" s="316"/>
      <c r="BS196" s="279"/>
      <c r="BT196" s="279"/>
      <c r="BU196" s="316"/>
      <c r="BV196" s="279"/>
      <c r="BW196" s="316"/>
      <c r="BX196" s="279"/>
      <c r="BZ196" s="412">
        <v>2089.59970952</v>
      </c>
      <c r="CA196" s="188">
        <v>0.2002370348507779</v>
      </c>
    </row>
    <row r="197" spans="2:79" ht="120" customHeight="1">
      <c r="B197" s="1" t="s">
        <v>189</v>
      </c>
      <c r="C197" s="1" t="s">
        <v>190</v>
      </c>
      <c r="D197" s="285" t="s">
        <v>359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52" t="s">
        <v>360</v>
      </c>
      <c r="U197" s="344" t="s">
        <v>361</v>
      </c>
      <c r="V197" s="317" t="s">
        <v>360</v>
      </c>
      <c r="W197" s="425">
        <v>8307.4167369999996</v>
      </c>
      <c r="X197" s="425">
        <v>0</v>
      </c>
      <c r="Y197" s="425">
        <v>0</v>
      </c>
      <c r="Z197" s="425"/>
      <c r="AA197" s="425">
        <v>0</v>
      </c>
      <c r="AB197" s="425"/>
      <c r="AC197" s="425"/>
      <c r="AD197" s="435">
        <v>8307.4167369999996</v>
      </c>
      <c r="AE197" s="425">
        <v>0</v>
      </c>
      <c r="AF197" s="425">
        <v>8307.4167369999996</v>
      </c>
      <c r="AG197" s="427">
        <v>4480.2911180000001</v>
      </c>
      <c r="AH197" s="274">
        <v>0.53931219052072465</v>
      </c>
      <c r="AI197" s="275"/>
      <c r="AJ197" s="273">
        <v>0</v>
      </c>
      <c r="AK197" s="276">
        <v>4480.2911180000001</v>
      </c>
      <c r="AL197" s="345" t="e" vm="1">
        <v>#VALUE!</v>
      </c>
      <c r="AM197" s="426">
        <v>2760.4205928599999</v>
      </c>
      <c r="AN197" s="274">
        <v>0.332283871178088</v>
      </c>
      <c r="AO197" s="275"/>
      <c r="AP197" s="273">
        <v>0</v>
      </c>
      <c r="AQ197" s="276">
        <v>2760.4205928599999</v>
      </c>
      <c r="AR197" s="180" t="e">
        <v>#N/A</v>
      </c>
      <c r="AS197" s="435">
        <v>3827.1256189999995</v>
      </c>
      <c r="AT197" s="427">
        <v>1719.8705251400002</v>
      </c>
      <c r="AU197" s="450">
        <v>5546.9961441399992</v>
      </c>
      <c r="AV197" s="457"/>
      <c r="AW197" s="201" t="e">
        <v>#N/A</v>
      </c>
      <c r="AX197" s="182" t="e">
        <v>#N/A</v>
      </c>
      <c r="AY197" s="145"/>
      <c r="AZ197" s="287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M197" s="279"/>
      <c r="BN197" s="279"/>
      <c r="BO197" s="279"/>
      <c r="BP197" s="279"/>
      <c r="BQ197" s="279"/>
      <c r="BR197" s="316"/>
      <c r="BS197" s="279"/>
      <c r="BT197" s="279"/>
      <c r="BU197" s="316"/>
      <c r="BV197" s="279"/>
      <c r="BW197" s="316"/>
      <c r="BX197" s="279"/>
      <c r="BZ197" s="412">
        <v>2139.8604668600001</v>
      </c>
      <c r="CA197" s="188">
        <v>0.25758434115016521</v>
      </c>
    </row>
    <row r="198" spans="2:79" ht="73.5" customHeight="1">
      <c r="B198" s="1" t="s">
        <v>189</v>
      </c>
      <c r="C198" s="1" t="s">
        <v>190</v>
      </c>
      <c r="D198" s="285" t="s">
        <v>362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52" t="s">
        <v>363</v>
      </c>
      <c r="U198" s="344" t="s">
        <v>364</v>
      </c>
      <c r="V198" s="317" t="s">
        <v>363</v>
      </c>
      <c r="W198" s="425">
        <v>7339.8400519999996</v>
      </c>
      <c r="X198" s="425">
        <v>0</v>
      </c>
      <c r="Y198" s="425">
        <v>0</v>
      </c>
      <c r="Z198" s="425"/>
      <c r="AA198" s="425">
        <v>0</v>
      </c>
      <c r="AB198" s="425"/>
      <c r="AC198" s="425"/>
      <c r="AD198" s="435">
        <v>7339.8400519999996</v>
      </c>
      <c r="AE198" s="425">
        <v>0</v>
      </c>
      <c r="AF198" s="425">
        <v>7339.8400519999996</v>
      </c>
      <c r="AG198" s="427">
        <v>2209.9766559999998</v>
      </c>
      <c r="AH198" s="274">
        <v>0.30109329908324273</v>
      </c>
      <c r="AI198" s="275"/>
      <c r="AJ198" s="273">
        <v>2963.2664599999998</v>
      </c>
      <c r="AK198" s="276">
        <v>-753.289804</v>
      </c>
      <c r="AL198" s="345" t="e" vm="1">
        <v>#VALUE!</v>
      </c>
      <c r="AM198" s="426">
        <v>1754.58953</v>
      </c>
      <c r="AN198" s="274">
        <v>0.23905010430328108</v>
      </c>
      <c r="AO198" s="275"/>
      <c r="AP198" s="273">
        <v>2903.2934751999996</v>
      </c>
      <c r="AQ198" s="276">
        <v>-1148.7039451999997</v>
      </c>
      <c r="AR198" s="180" t="e">
        <v>#N/A</v>
      </c>
      <c r="AS198" s="435">
        <v>5129.8633959999997</v>
      </c>
      <c r="AT198" s="427">
        <v>455.38712599999985</v>
      </c>
      <c r="AU198" s="450">
        <v>5585.2505219999994</v>
      </c>
      <c r="AV198" s="457"/>
      <c r="AW198" s="201" t="e">
        <v>#N/A</v>
      </c>
      <c r="AX198" s="182" t="e">
        <v>#N/A</v>
      </c>
      <c r="AY198" s="145"/>
      <c r="AZ198" s="287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M198" s="279"/>
      <c r="BN198" s="279"/>
      <c r="BO198" s="279"/>
      <c r="BP198" s="279"/>
      <c r="BQ198" s="279"/>
      <c r="BR198" s="316"/>
      <c r="BS198" s="279"/>
      <c r="BT198" s="279"/>
      <c r="BU198" s="316"/>
      <c r="BV198" s="279"/>
      <c r="BW198" s="316"/>
      <c r="BX198" s="279"/>
      <c r="BZ198" s="412">
        <v>1552.628567</v>
      </c>
      <c r="CA198" s="188">
        <v>0.2115343871256338</v>
      </c>
    </row>
    <row r="199" spans="2:79" ht="75" customHeight="1">
      <c r="B199" s="1" t="s">
        <v>189</v>
      </c>
      <c r="C199" s="1" t="s">
        <v>190</v>
      </c>
      <c r="D199" s="285" t="s">
        <v>365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52" t="s">
        <v>366</v>
      </c>
      <c r="U199" s="344" t="s">
        <v>367</v>
      </c>
      <c r="V199" s="317" t="s">
        <v>366</v>
      </c>
      <c r="W199" s="425">
        <v>5237.6412950000004</v>
      </c>
      <c r="X199" s="425">
        <v>0</v>
      </c>
      <c r="Y199" s="425">
        <v>0</v>
      </c>
      <c r="Z199" s="425"/>
      <c r="AA199" s="425">
        <v>0</v>
      </c>
      <c r="AB199" s="425"/>
      <c r="AC199" s="425"/>
      <c r="AD199" s="435">
        <v>5237.6412950000004</v>
      </c>
      <c r="AE199" s="425">
        <v>0</v>
      </c>
      <c r="AF199" s="425">
        <v>5237.6412950000004</v>
      </c>
      <c r="AG199" s="427">
        <v>1225.4045966800002</v>
      </c>
      <c r="AH199" s="274">
        <v>0.2339611530575425</v>
      </c>
      <c r="AI199" s="275"/>
      <c r="AJ199" s="273">
        <v>0</v>
      </c>
      <c r="AK199" s="276">
        <v>1225.4045966800002</v>
      </c>
      <c r="AL199" s="202" t="e" vm="1">
        <v>#VALUE!</v>
      </c>
      <c r="AM199" s="426">
        <v>245.45135737999999</v>
      </c>
      <c r="AN199" s="274">
        <v>4.6862956730983993E-2</v>
      </c>
      <c r="AO199" s="275"/>
      <c r="AP199" s="273">
        <v>0</v>
      </c>
      <c r="AQ199" s="276">
        <v>245.45135737999999</v>
      </c>
      <c r="AR199" s="180" t="e">
        <v>#N/A</v>
      </c>
      <c r="AS199" s="435">
        <v>4012.23669832</v>
      </c>
      <c r="AT199" s="427">
        <v>979.95323930000018</v>
      </c>
      <c r="AU199" s="450">
        <v>4992.1899376199999</v>
      </c>
      <c r="AV199" s="457"/>
      <c r="AW199" s="201" t="e">
        <v>#N/A</v>
      </c>
      <c r="AX199" s="182" t="e">
        <v>#N/A</v>
      </c>
      <c r="AY199" s="145"/>
      <c r="AZ199" s="287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M199" s="279"/>
      <c r="BN199" s="279"/>
      <c r="BO199" s="279"/>
      <c r="BP199" s="279"/>
      <c r="BQ199" s="279"/>
      <c r="BR199" s="316"/>
      <c r="BS199" s="279"/>
      <c r="BT199" s="279"/>
      <c r="BU199" s="316"/>
      <c r="BV199" s="279"/>
      <c r="BW199" s="316"/>
      <c r="BX199" s="279"/>
      <c r="BZ199" s="412">
        <v>224.82412238000001</v>
      </c>
      <c r="CA199" s="188">
        <v>4.2924688751523214E-2</v>
      </c>
    </row>
    <row r="200" spans="2:79" ht="67.5" customHeight="1">
      <c r="B200" s="1" t="s">
        <v>189</v>
      </c>
      <c r="C200" s="1" t="s">
        <v>190</v>
      </c>
      <c r="D200" s="285" t="s">
        <v>368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53" t="s">
        <v>369</v>
      </c>
      <c r="U200" s="344" t="s">
        <v>370</v>
      </c>
      <c r="V200" s="353" t="s">
        <v>369</v>
      </c>
      <c r="W200" s="443">
        <v>5067.1581239999996</v>
      </c>
      <c r="X200" s="425"/>
      <c r="Y200" s="425">
        <v>0</v>
      </c>
      <c r="Z200" s="425"/>
      <c r="AA200" s="425">
        <v>0</v>
      </c>
      <c r="AB200" s="425"/>
      <c r="AC200" s="425"/>
      <c r="AD200" s="435">
        <v>5067.1581239999996</v>
      </c>
      <c r="AE200" s="443">
        <v>0</v>
      </c>
      <c r="AF200" s="443">
        <v>5067.1581239999996</v>
      </c>
      <c r="AG200" s="444">
        <v>485.49639400000001</v>
      </c>
      <c r="AH200" s="314">
        <v>9.5812363087803262E-2</v>
      </c>
      <c r="AI200" s="315"/>
      <c r="AJ200" s="273">
        <v>2267.7448408499999</v>
      </c>
      <c r="AK200" s="276">
        <v>-1782.2484468499999</v>
      </c>
      <c r="AL200" s="345" t="e" vm="1">
        <v>#VALUE!</v>
      </c>
      <c r="AM200" s="426">
        <v>351.26423408999995</v>
      </c>
      <c r="AN200" s="314">
        <v>6.9321743173215405E-2</v>
      </c>
      <c r="AO200" s="315"/>
      <c r="AP200" s="273">
        <v>1746.7662960099999</v>
      </c>
      <c r="AQ200" s="276">
        <v>-1395.50206192</v>
      </c>
      <c r="AR200" s="180" t="e">
        <v>#N/A</v>
      </c>
      <c r="AS200" s="435">
        <v>4581.6617299999998</v>
      </c>
      <c r="AT200" s="444">
        <v>134.23215991000006</v>
      </c>
      <c r="AU200" s="463">
        <v>4715.8938899099994</v>
      </c>
      <c r="AV200" s="456"/>
      <c r="AW200" s="201" t="e">
        <v>#N/A</v>
      </c>
      <c r="AX200" s="182" t="e">
        <v>#N/A</v>
      </c>
      <c r="AY200" s="145"/>
      <c r="AZ200" s="354"/>
      <c r="BA200" s="355"/>
      <c r="BB200" s="355"/>
      <c r="BC200" s="355"/>
      <c r="BD200" s="355"/>
      <c r="BE200" s="355"/>
      <c r="BF200" s="355"/>
      <c r="BG200" s="355"/>
      <c r="BH200" s="355"/>
      <c r="BI200" s="355"/>
      <c r="BJ200" s="355"/>
      <c r="BK200" s="355"/>
      <c r="BM200" s="279"/>
      <c r="BN200" s="279"/>
      <c r="BO200" s="279"/>
      <c r="BP200" s="279"/>
      <c r="BQ200" s="279"/>
      <c r="BR200" s="316"/>
      <c r="BS200" s="279"/>
      <c r="BT200" s="279"/>
      <c r="BU200" s="316"/>
      <c r="BV200" s="279"/>
      <c r="BW200" s="316"/>
      <c r="BX200" s="279"/>
      <c r="BZ200" s="412">
        <v>278.18698098000004</v>
      </c>
      <c r="CA200" s="188">
        <v>5.4899999994553174E-2</v>
      </c>
    </row>
    <row r="201" spans="2:79" ht="67.5" customHeight="1">
      <c r="B201" s="1" t="s">
        <v>189</v>
      </c>
      <c r="C201" s="1" t="s">
        <v>190</v>
      </c>
      <c r="D201" s="285" t="s">
        <v>371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53" t="s">
        <v>372</v>
      </c>
      <c r="U201" s="344" t="s">
        <v>373</v>
      </c>
      <c r="V201" s="353" t="s">
        <v>372</v>
      </c>
      <c r="W201" s="443">
        <v>3908.525744</v>
      </c>
      <c r="X201" s="425"/>
      <c r="Y201" s="425">
        <v>0</v>
      </c>
      <c r="Z201" s="425"/>
      <c r="AA201" s="425">
        <v>0</v>
      </c>
      <c r="AB201" s="425"/>
      <c r="AC201" s="425"/>
      <c r="AD201" s="435">
        <v>3908.525744</v>
      </c>
      <c r="AE201" s="443">
        <v>0</v>
      </c>
      <c r="AF201" s="443">
        <v>3908.525744</v>
      </c>
      <c r="AG201" s="444">
        <v>1722.456621</v>
      </c>
      <c r="AH201" s="314">
        <v>0.44069215193072553</v>
      </c>
      <c r="AI201" s="315"/>
      <c r="AJ201" s="273">
        <v>1351.4899643399999</v>
      </c>
      <c r="AK201" s="276">
        <v>370.96665666000013</v>
      </c>
      <c r="AL201" s="345" t="e" vm="1">
        <v>#VALUE!</v>
      </c>
      <c r="AM201" s="426">
        <v>1043.795155</v>
      </c>
      <c r="AN201" s="314">
        <v>0.2670559754153688</v>
      </c>
      <c r="AO201" s="315"/>
      <c r="AP201" s="273">
        <v>1349.4600293399999</v>
      </c>
      <c r="AQ201" s="276">
        <v>-305.66487433999987</v>
      </c>
      <c r="AR201" s="180" t="e">
        <v>#N/A</v>
      </c>
      <c r="AS201" s="435">
        <v>2186.0691230000002</v>
      </c>
      <c r="AT201" s="444">
        <v>678.66146600000002</v>
      </c>
      <c r="AU201" s="463">
        <v>2864.7305889999998</v>
      </c>
      <c r="AV201" s="456"/>
      <c r="AW201" s="201" t="e">
        <v>#N/A</v>
      </c>
      <c r="AX201" s="182" t="e">
        <v>#N/A</v>
      </c>
      <c r="AY201" s="145"/>
      <c r="AZ201" s="354"/>
      <c r="BA201" s="355"/>
      <c r="BB201" s="355"/>
      <c r="BC201" s="355"/>
      <c r="BD201" s="355"/>
      <c r="BE201" s="355"/>
      <c r="BF201" s="355"/>
      <c r="BG201" s="355"/>
      <c r="BH201" s="355"/>
      <c r="BI201" s="355"/>
      <c r="BJ201" s="355"/>
      <c r="BK201" s="355"/>
      <c r="BM201" s="279"/>
      <c r="BN201" s="279"/>
      <c r="BO201" s="279"/>
      <c r="BP201" s="279"/>
      <c r="BQ201" s="279"/>
      <c r="BR201" s="316"/>
      <c r="BS201" s="279"/>
      <c r="BT201" s="279"/>
      <c r="BU201" s="316"/>
      <c r="BV201" s="279"/>
      <c r="BW201" s="316"/>
      <c r="BX201" s="279"/>
      <c r="BZ201" s="412">
        <v>820.13354500000003</v>
      </c>
      <c r="CA201" s="188">
        <v>0.20983194143187919</v>
      </c>
    </row>
    <row r="202" spans="2:79" ht="67.5" customHeight="1">
      <c r="B202" s="1" t="s">
        <v>189</v>
      </c>
      <c r="C202" s="1" t="s">
        <v>190</v>
      </c>
      <c r="D202" s="285" t="s">
        <v>374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53" t="s">
        <v>375</v>
      </c>
      <c r="U202" s="344" t="s">
        <v>376</v>
      </c>
      <c r="V202" s="353" t="s">
        <v>375</v>
      </c>
      <c r="W202" s="443">
        <v>3102.9056770000002</v>
      </c>
      <c r="X202" s="425">
        <v>0</v>
      </c>
      <c r="Y202" s="425">
        <v>0</v>
      </c>
      <c r="Z202" s="425"/>
      <c r="AA202" s="425">
        <v>0</v>
      </c>
      <c r="AB202" s="425"/>
      <c r="AC202" s="425"/>
      <c r="AD202" s="435">
        <v>3102.9056770000002</v>
      </c>
      <c r="AE202" s="443">
        <v>0</v>
      </c>
      <c r="AF202" s="443">
        <v>3102.9056770000002</v>
      </c>
      <c r="AG202" s="444">
        <v>2030.05576118</v>
      </c>
      <c r="AH202" s="314">
        <v>0.65424346483607265</v>
      </c>
      <c r="AI202" s="315"/>
      <c r="AJ202" s="273">
        <v>1793.3239020000001</v>
      </c>
      <c r="AK202" s="276">
        <v>236.7318591799999</v>
      </c>
      <c r="AL202" s="345" t="e" vm="1">
        <v>#VALUE!</v>
      </c>
      <c r="AM202" s="426">
        <v>741.59458429999995</v>
      </c>
      <c r="AN202" s="314">
        <v>0.23900004108955061</v>
      </c>
      <c r="AO202" s="315"/>
      <c r="AP202" s="273">
        <v>1792.739069</v>
      </c>
      <c r="AQ202" s="276">
        <v>-1051.1444847</v>
      </c>
      <c r="AR202" s="180" t="e">
        <v>#N/A</v>
      </c>
      <c r="AS202" s="435">
        <v>1072.8499158200002</v>
      </c>
      <c r="AT202" s="444">
        <v>1288.46117688</v>
      </c>
      <c r="AU202" s="463">
        <v>2361.3110927000002</v>
      </c>
      <c r="AV202" s="456"/>
      <c r="AW202" s="201" t="e">
        <v>#N/A</v>
      </c>
      <c r="AX202" s="182" t="e">
        <v>#N/A</v>
      </c>
      <c r="AY202" s="145"/>
      <c r="AZ202" s="354"/>
      <c r="BA202" s="355"/>
      <c r="BB202" s="355"/>
      <c r="BC202" s="355"/>
      <c r="BD202" s="355"/>
      <c r="BE202" s="355"/>
      <c r="BF202" s="355"/>
      <c r="BG202" s="355"/>
      <c r="BH202" s="355"/>
      <c r="BI202" s="355"/>
      <c r="BJ202" s="355"/>
      <c r="BK202" s="355"/>
      <c r="BM202" s="279"/>
      <c r="BN202" s="279"/>
      <c r="BO202" s="279"/>
      <c r="BP202" s="279"/>
      <c r="BQ202" s="279"/>
      <c r="BR202" s="316"/>
      <c r="BS202" s="279"/>
      <c r="BT202" s="279"/>
      <c r="BU202" s="316"/>
      <c r="BV202" s="279"/>
      <c r="BW202" s="316"/>
      <c r="BX202" s="279"/>
      <c r="BZ202" s="412">
        <v>607.18743529999995</v>
      </c>
      <c r="CA202" s="188">
        <v>0.19568349750387851</v>
      </c>
    </row>
    <row r="203" spans="2:79" ht="122.25" customHeight="1" thickBot="1">
      <c r="B203" s="1" t="s">
        <v>189</v>
      </c>
      <c r="C203" s="1" t="s">
        <v>190</v>
      </c>
      <c r="D203" s="285" t="s">
        <v>348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53" t="s">
        <v>377</v>
      </c>
      <c r="U203" s="344" t="s">
        <v>378</v>
      </c>
      <c r="V203" s="293" t="s">
        <v>377</v>
      </c>
      <c r="W203" s="443">
        <v>2388.6818640000001</v>
      </c>
      <c r="X203" s="425">
        <v>0</v>
      </c>
      <c r="Y203" s="425">
        <v>0</v>
      </c>
      <c r="Z203" s="425"/>
      <c r="AA203" s="425">
        <v>0</v>
      </c>
      <c r="AB203" s="425"/>
      <c r="AC203" s="425"/>
      <c r="AD203" s="435">
        <v>2388.6818640000001</v>
      </c>
      <c r="AE203" s="443">
        <v>0</v>
      </c>
      <c r="AF203" s="443">
        <v>2388.6818640000001</v>
      </c>
      <c r="AG203" s="444">
        <v>48</v>
      </c>
      <c r="AH203" s="314">
        <v>2.0094764699900614E-2</v>
      </c>
      <c r="AI203" s="315"/>
      <c r="AJ203" s="273">
        <v>18.449283999999999</v>
      </c>
      <c r="AK203" s="276">
        <v>29.550716000000001</v>
      </c>
      <c r="AL203" s="345" t="e" vm="1">
        <v>#VALUE!</v>
      </c>
      <c r="AM203" s="426">
        <v>0</v>
      </c>
      <c r="AN203" s="314">
        <v>0</v>
      </c>
      <c r="AO203" s="315"/>
      <c r="AP203" s="273">
        <v>0</v>
      </c>
      <c r="AQ203" s="276">
        <v>0</v>
      </c>
      <c r="AR203" s="180" t="e">
        <v>#N/A</v>
      </c>
      <c r="AS203" s="435">
        <v>2340.6818640000001</v>
      </c>
      <c r="AT203" s="444">
        <v>48</v>
      </c>
      <c r="AU203" s="463">
        <v>2388.6818640000001</v>
      </c>
      <c r="AV203" s="456"/>
      <c r="AW203" s="201" t="e">
        <v>#N/A</v>
      </c>
      <c r="AX203" s="182" t="e">
        <v>#N/A</v>
      </c>
      <c r="AY203" s="145"/>
      <c r="AZ203" s="287"/>
      <c r="BA203" s="279"/>
      <c r="BB203" s="279"/>
      <c r="BC203" s="279"/>
      <c r="BD203" s="279"/>
      <c r="BE203" s="279"/>
      <c r="BF203" s="279"/>
      <c r="BG203" s="279"/>
      <c r="BH203" s="279"/>
      <c r="BI203" s="279"/>
      <c r="BJ203" s="279"/>
      <c r="BK203" s="279"/>
      <c r="BM203" s="279"/>
      <c r="BN203" s="279"/>
      <c r="BO203" s="279"/>
      <c r="BP203" s="279"/>
      <c r="BQ203" s="279"/>
      <c r="BR203" s="316"/>
      <c r="BS203" s="279"/>
      <c r="BT203" s="279"/>
      <c r="BU203" s="316"/>
      <c r="BV203" s="279"/>
      <c r="BW203" s="316"/>
      <c r="BX203" s="279"/>
      <c r="BZ203" s="412">
        <v>0</v>
      </c>
      <c r="CA203" s="188">
        <v>0</v>
      </c>
    </row>
    <row r="204" spans="2:79" ht="24.75" customHeight="1" thickBot="1">
      <c r="N204" s="162"/>
      <c r="O204" s="162"/>
      <c r="P204" s="162"/>
      <c r="Q204" s="162"/>
      <c r="R204" s="162"/>
      <c r="S204" s="162"/>
      <c r="T204" s="165" t="s">
        <v>78</v>
      </c>
      <c r="U204" s="484"/>
      <c r="V204" s="165" t="s">
        <v>78</v>
      </c>
      <c r="W204" s="413">
        <v>45787.8</v>
      </c>
      <c r="X204" s="413">
        <v>0</v>
      </c>
      <c r="Y204" s="413">
        <v>0</v>
      </c>
      <c r="Z204" s="413">
        <v>0</v>
      </c>
      <c r="AA204" s="413">
        <v>0</v>
      </c>
      <c r="AB204" s="413">
        <v>0</v>
      </c>
      <c r="AC204" s="413">
        <v>0</v>
      </c>
      <c r="AD204" s="413">
        <v>45787.8</v>
      </c>
      <c r="AE204" s="413">
        <v>0</v>
      </c>
      <c r="AF204" s="413">
        <v>45787.8</v>
      </c>
      <c r="AG204" s="413">
        <v>17137.509690859999</v>
      </c>
      <c r="AH204" s="177">
        <v>0.37428113363952836</v>
      </c>
      <c r="AI204" s="298"/>
      <c r="AJ204" s="413">
        <v>13214.001737190001</v>
      </c>
      <c r="AK204" s="413">
        <v>3923.5079536700005</v>
      </c>
      <c r="AL204" s="345" t="e" vm="1">
        <v>#VALUE!</v>
      </c>
      <c r="AM204" s="413">
        <v>9421.5289211499985</v>
      </c>
      <c r="AN204" s="194">
        <v>0.20576504923036262</v>
      </c>
      <c r="AO204" s="300"/>
      <c r="AP204" s="413">
        <v>12522.75122165</v>
      </c>
      <c r="AQ204" s="413">
        <v>-3101.2223004999996</v>
      </c>
      <c r="AR204" s="180" t="e">
        <v>#N/A</v>
      </c>
      <c r="AS204" s="413">
        <v>28650.29030914</v>
      </c>
      <c r="AT204" s="413">
        <v>7715.9807697100005</v>
      </c>
      <c r="AU204" s="413">
        <v>36366.27107884999</v>
      </c>
      <c r="AV204" s="455"/>
      <c r="AW204" s="198" t="e">
        <v>#N/A</v>
      </c>
      <c r="AX204" s="182" t="e">
        <v>#N/A</v>
      </c>
      <c r="AY204" s="145"/>
      <c r="AZ204" s="356"/>
      <c r="BA204" s="356"/>
      <c r="BB204" s="356"/>
      <c r="BC204" s="356"/>
      <c r="BD204" s="356"/>
      <c r="BE204" s="356"/>
      <c r="BF204" s="356"/>
      <c r="BG204" s="356"/>
      <c r="BH204" s="356"/>
      <c r="BI204" s="356"/>
      <c r="BJ204" s="356"/>
      <c r="BK204" s="356"/>
      <c r="BM204" s="356"/>
      <c r="BN204" s="356"/>
      <c r="BO204" s="356"/>
      <c r="BP204" s="356"/>
      <c r="BQ204" s="356"/>
      <c r="BR204" s="356"/>
      <c r="BS204" s="356"/>
      <c r="BT204" s="356"/>
      <c r="BU204" s="356"/>
      <c r="BV204" s="356"/>
      <c r="BW204" s="356"/>
      <c r="BX204" s="356"/>
      <c r="BZ204" s="413">
        <v>7712.4208270399995</v>
      </c>
      <c r="CA204" s="194">
        <v>0.1684383356929138</v>
      </c>
    </row>
    <row r="205" spans="2:79" ht="9.75" customHeight="1">
      <c r="T205" s="150"/>
      <c r="U205" s="471"/>
      <c r="V205" s="151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2"/>
      <c r="AI205" s="153"/>
      <c r="AJ205" s="153"/>
      <c r="AK205" s="153"/>
      <c r="AL205" s="146"/>
      <c r="AM205" s="150"/>
      <c r="AN205" s="357"/>
      <c r="AO205" s="153"/>
      <c r="AP205" s="153"/>
      <c r="AQ205" s="153"/>
      <c r="AR205" s="146"/>
      <c r="AS205" s="406"/>
      <c r="AT205" s="406"/>
      <c r="AU205" s="406"/>
      <c r="AV205" s="406"/>
      <c r="AW205" s="153"/>
      <c r="AX205" s="153"/>
      <c r="AY205" s="145"/>
      <c r="AZ205" s="358"/>
      <c r="BA205" s="358"/>
      <c r="BB205" s="358"/>
      <c r="BC205" s="358"/>
      <c r="BD205" s="358"/>
      <c r="BE205" s="358"/>
      <c r="BF205" s="358"/>
      <c r="BG205" s="358"/>
      <c r="BH205" s="358"/>
      <c r="BI205" s="358"/>
      <c r="BJ205" s="358"/>
      <c r="BK205" s="358"/>
      <c r="BM205" s="358"/>
      <c r="BN205" s="358"/>
      <c r="BO205" s="358"/>
      <c r="BP205" s="358"/>
      <c r="BQ205" s="358"/>
      <c r="BR205" s="358"/>
      <c r="BS205" s="358"/>
      <c r="BT205" s="358"/>
      <c r="BU205" s="358"/>
      <c r="BV205" s="358"/>
      <c r="BW205" s="358"/>
      <c r="BX205" s="358"/>
      <c r="BZ205" s="412"/>
      <c r="CA205" s="188"/>
    </row>
    <row r="206" spans="2:79" ht="23.25" customHeight="1">
      <c r="T206" s="517" t="s">
        <v>379</v>
      </c>
      <c r="U206" s="517"/>
      <c r="V206" s="517"/>
      <c r="W206" s="517"/>
      <c r="X206" s="517"/>
      <c r="Y206" s="517"/>
      <c r="Z206" s="517"/>
      <c r="AA206" s="517"/>
      <c r="AB206" s="517"/>
      <c r="AC206" s="517"/>
      <c r="AD206" s="517"/>
      <c r="AE206" s="517"/>
      <c r="AF206" s="517"/>
      <c r="AG206" s="517"/>
      <c r="AH206" s="517"/>
      <c r="AI206" s="517"/>
      <c r="AJ206" s="517"/>
      <c r="AK206" s="517"/>
      <c r="AL206" s="517"/>
      <c r="AM206" s="517"/>
      <c r="AN206" s="517"/>
      <c r="AO206" s="517"/>
      <c r="AP206" s="517"/>
      <c r="AQ206" s="517"/>
      <c r="AR206" s="517"/>
      <c r="AS206" s="406"/>
      <c r="AT206" s="406"/>
      <c r="AU206" s="406"/>
      <c r="AV206" s="406"/>
      <c r="AW206" s="153"/>
      <c r="AX206" s="153"/>
      <c r="AY206" s="145"/>
      <c r="AZ206" s="358"/>
      <c r="BA206" s="358"/>
      <c r="BB206" s="358"/>
      <c r="BC206" s="358"/>
      <c r="BD206" s="358"/>
      <c r="BE206" s="358"/>
      <c r="BF206" s="358"/>
      <c r="BG206" s="358"/>
      <c r="BH206" s="358"/>
      <c r="BI206" s="358"/>
      <c r="BJ206" s="358"/>
      <c r="BK206" s="358"/>
      <c r="BM206" s="358"/>
      <c r="BN206" s="358"/>
      <c r="BO206" s="358"/>
      <c r="BP206" s="358"/>
      <c r="BQ206" s="358"/>
      <c r="BR206" s="358"/>
      <c r="BS206" s="358"/>
      <c r="BT206" s="358"/>
      <c r="BU206" s="358"/>
      <c r="BV206" s="358"/>
      <c r="BW206" s="358"/>
      <c r="BX206" s="358"/>
      <c r="BZ206" s="412"/>
      <c r="CA206" s="188"/>
    </row>
    <row r="207" spans="2:79" ht="10.5" customHeight="1" thickBot="1">
      <c r="T207" s="150"/>
      <c r="U207" s="471"/>
      <c r="V207" s="151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2"/>
      <c r="AI207" s="153"/>
      <c r="AJ207" s="153"/>
      <c r="AK207" s="153"/>
      <c r="AL207" s="146"/>
      <c r="AM207" s="150"/>
      <c r="AN207" s="152"/>
      <c r="AO207" s="153"/>
      <c r="AP207" s="153"/>
      <c r="AQ207" s="153"/>
      <c r="AR207" s="146"/>
      <c r="AS207" s="406"/>
      <c r="AT207" s="406"/>
      <c r="AU207" s="406"/>
      <c r="AV207" s="406"/>
      <c r="AW207" s="153"/>
      <c r="AX207" s="153"/>
      <c r="AY207" s="145"/>
      <c r="AZ207" s="358"/>
      <c r="BA207" s="358"/>
      <c r="BB207" s="358"/>
      <c r="BC207" s="358"/>
      <c r="BD207" s="358"/>
      <c r="BE207" s="358"/>
      <c r="BF207" s="358"/>
      <c r="BG207" s="358"/>
      <c r="BH207" s="358"/>
      <c r="BI207" s="358"/>
      <c r="BJ207" s="358"/>
      <c r="BK207" s="358"/>
      <c r="BM207" s="358"/>
      <c r="BN207" s="358"/>
      <c r="BO207" s="358"/>
      <c r="BP207" s="358"/>
      <c r="BQ207" s="358"/>
      <c r="BR207" s="358"/>
      <c r="BS207" s="358"/>
      <c r="BT207" s="358"/>
      <c r="BU207" s="358"/>
      <c r="BV207" s="358"/>
      <c r="BW207" s="358"/>
      <c r="BX207" s="358"/>
      <c r="BZ207" s="412"/>
      <c r="CA207" s="188"/>
    </row>
    <row r="208" spans="2:79" ht="51" customHeight="1" thickBot="1">
      <c r="B208" s="159"/>
      <c r="C208" s="238"/>
      <c r="D208" s="238"/>
      <c r="E208" s="238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164" t="s">
        <v>125</v>
      </c>
      <c r="U208" s="483"/>
      <c r="V208" s="164" t="s">
        <v>125</v>
      </c>
      <c r="W208" s="165" t="s">
        <v>126</v>
      </c>
      <c r="X208" s="165" t="s">
        <v>127</v>
      </c>
      <c r="Y208" s="165" t="s">
        <v>128</v>
      </c>
      <c r="Z208" s="165" t="s">
        <v>129</v>
      </c>
      <c r="AA208" s="165" t="s">
        <v>130</v>
      </c>
      <c r="AB208" s="165" t="s">
        <v>131</v>
      </c>
      <c r="AC208" s="164" t="s">
        <v>132</v>
      </c>
      <c r="AD208" s="164" t="s">
        <v>133</v>
      </c>
      <c r="AE208" s="164" t="s">
        <v>134</v>
      </c>
      <c r="AF208" s="164" t="s">
        <v>135</v>
      </c>
      <c r="AG208" s="166" t="s">
        <v>0</v>
      </c>
      <c r="AH208" s="167" t="s">
        <v>136</v>
      </c>
      <c r="AI208" s="168" t="s">
        <v>137</v>
      </c>
      <c r="AJ208" s="168" t="s">
        <v>138</v>
      </c>
      <c r="AK208" s="168" t="s">
        <v>139</v>
      </c>
      <c r="AL208" s="169" t="s">
        <v>140</v>
      </c>
      <c r="AM208" s="166" t="s">
        <v>141</v>
      </c>
      <c r="AN208" s="167" t="s">
        <v>142</v>
      </c>
      <c r="AO208" s="168"/>
      <c r="AP208" s="265" t="s">
        <v>144</v>
      </c>
      <c r="AQ208" s="265" t="s">
        <v>145</v>
      </c>
      <c r="AR208" s="294" t="s">
        <v>146</v>
      </c>
      <c r="AS208" s="407" t="s">
        <v>147</v>
      </c>
      <c r="AT208" s="407" t="s">
        <v>148</v>
      </c>
      <c r="AU208" s="407" t="s">
        <v>149</v>
      </c>
      <c r="AV208" s="460"/>
      <c r="AW208" s="170" t="s">
        <v>151</v>
      </c>
      <c r="AX208" s="171" t="s">
        <v>152</v>
      </c>
      <c r="AY208" s="145"/>
      <c r="AZ208" s="359"/>
      <c r="BA208" s="359"/>
      <c r="BB208" s="359"/>
      <c r="BC208" s="359"/>
      <c r="BD208" s="359"/>
      <c r="BE208" s="359"/>
      <c r="BF208" s="359"/>
      <c r="BG208" s="359"/>
      <c r="BH208" s="359"/>
      <c r="BI208" s="359"/>
      <c r="BJ208" s="359"/>
      <c r="BK208" s="359"/>
      <c r="BM208" s="359"/>
      <c r="BN208" s="359"/>
      <c r="BO208" s="359"/>
      <c r="BP208" s="359"/>
      <c r="BQ208" s="359"/>
      <c r="BR208" s="359"/>
      <c r="BS208" s="359"/>
      <c r="BT208" s="359"/>
      <c r="BU208" s="359"/>
      <c r="BV208" s="359"/>
      <c r="BW208" s="359"/>
      <c r="BX208" s="359"/>
      <c r="BZ208" s="166" t="s">
        <v>478</v>
      </c>
      <c r="CA208" s="167" t="s">
        <v>479</v>
      </c>
    </row>
    <row r="209" spans="1:79" ht="21" customHeight="1" thickBot="1">
      <c r="B209" s="1" t="s">
        <v>192</v>
      </c>
      <c r="C209" s="1" t="s">
        <v>193</v>
      </c>
      <c r="D209" s="1" t="s">
        <v>164</v>
      </c>
      <c r="E209" s="1" t="s">
        <v>165</v>
      </c>
      <c r="F209" s="1" t="s">
        <v>164</v>
      </c>
      <c r="G209" s="1" t="s">
        <v>164</v>
      </c>
      <c r="H209" s="1" t="s">
        <v>164</v>
      </c>
      <c r="I209" s="1" t="s">
        <v>164</v>
      </c>
      <c r="J209" s="1" t="s">
        <v>164</v>
      </c>
      <c r="K209" s="1" t="s">
        <v>164</v>
      </c>
      <c r="L209" s="1" t="s">
        <v>164</v>
      </c>
      <c r="M209" s="1" t="s">
        <v>164</v>
      </c>
      <c r="N209" s="1" t="s">
        <v>164</v>
      </c>
      <c r="O209" s="1" t="s">
        <v>164</v>
      </c>
      <c r="T209" s="165" t="s">
        <v>166</v>
      </c>
      <c r="U209" s="484"/>
      <c r="V209" s="165" t="s">
        <v>166</v>
      </c>
      <c r="W209" s="413">
        <v>28955.253948999998</v>
      </c>
      <c r="X209" s="196">
        <v>0</v>
      </c>
      <c r="Y209" s="196">
        <v>0</v>
      </c>
      <c r="Z209" s="196"/>
      <c r="AA209" s="196">
        <v>0</v>
      </c>
      <c r="AB209" s="196">
        <v>0</v>
      </c>
      <c r="AC209" s="196">
        <v>0</v>
      </c>
      <c r="AD209" s="413">
        <v>28955.253948999998</v>
      </c>
      <c r="AE209" s="413">
        <v>1385.5</v>
      </c>
      <c r="AF209" s="413">
        <v>27569.753948999998</v>
      </c>
      <c r="AG209" s="413">
        <v>11343.50941579</v>
      </c>
      <c r="AH209" s="177">
        <v>0.39175996990977041</v>
      </c>
      <c r="AI209" s="253"/>
      <c r="AJ209" s="336">
        <v>24242.416588790002</v>
      </c>
      <c r="AK209" s="336">
        <v>-12899.523173000001</v>
      </c>
      <c r="AL209" s="345" t="e" vm="1">
        <v>#VALUE!</v>
      </c>
      <c r="AM209" s="462">
        <v>9513.542353750001</v>
      </c>
      <c r="AN209" s="349">
        <v>0.32856014215957385</v>
      </c>
      <c r="AO209" s="231"/>
      <c r="AP209" s="336">
        <v>24240.17525375</v>
      </c>
      <c r="AQ209" s="336">
        <v>-14727.248900000001</v>
      </c>
      <c r="AR209" s="180" t="e">
        <v>#N/A</v>
      </c>
      <c r="AS209" s="413">
        <v>17611.74453321</v>
      </c>
      <c r="AT209" s="413">
        <v>1829.9670620399988</v>
      </c>
      <c r="AU209" s="415">
        <v>19441.711595250003</v>
      </c>
      <c r="AV209" s="455"/>
      <c r="AW209" s="198" t="e">
        <v>#N/A</v>
      </c>
      <c r="AX209" s="182" t="e">
        <v>#N/A</v>
      </c>
      <c r="AY209" s="145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M209" s="360"/>
      <c r="BN209" s="360"/>
      <c r="BO209" s="360"/>
      <c r="BP209" s="360"/>
      <c r="BQ209" s="360"/>
      <c r="BR209" s="360"/>
      <c r="BS209" s="360"/>
      <c r="BT209" s="360"/>
      <c r="BU209" s="360"/>
      <c r="BV209" s="360"/>
      <c r="BW209" s="360"/>
      <c r="BX209" s="360"/>
      <c r="BZ209" s="462">
        <v>9513.542353750001</v>
      </c>
      <c r="CA209" s="194">
        <v>0.32856014215957385</v>
      </c>
    </row>
    <row r="210" spans="1:79" ht="21" customHeight="1">
      <c r="B210" s="1" t="s">
        <v>192</v>
      </c>
      <c r="C210" s="1" t="s">
        <v>193</v>
      </c>
      <c r="D210" s="1" t="s">
        <v>164</v>
      </c>
      <c r="E210" s="1" t="s">
        <v>165</v>
      </c>
      <c r="F210" s="1">
        <v>1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337" t="s">
        <v>209</v>
      </c>
      <c r="U210" s="490"/>
      <c r="V210" s="185" t="s">
        <v>209</v>
      </c>
      <c r="W210" s="412">
        <v>22523.192999999999</v>
      </c>
      <c r="X210" s="336"/>
      <c r="Y210" s="412">
        <v>0</v>
      </c>
      <c r="Z210" s="361"/>
      <c r="AA210" s="412">
        <v>0</v>
      </c>
      <c r="AB210" s="336"/>
      <c r="AC210" s="336"/>
      <c r="AD210" s="412">
        <v>22523.192999999999</v>
      </c>
      <c r="AE210" s="412">
        <v>1385.5</v>
      </c>
      <c r="AF210" s="412">
        <v>21137.692999999999</v>
      </c>
      <c r="AG210" s="412">
        <v>8520.3616949999996</v>
      </c>
      <c r="AH210" s="188">
        <v>0.37829279778404418</v>
      </c>
      <c r="AI210" s="231"/>
      <c r="AJ210" s="187">
        <v>19366.130119000001</v>
      </c>
      <c r="AK210" s="187">
        <v>-10845.768424000002</v>
      </c>
      <c r="AL210" s="345" t="e" vm="1">
        <v>#VALUE!</v>
      </c>
      <c r="AM210" s="412">
        <v>8517.1017520000005</v>
      </c>
      <c r="AN210" s="188">
        <v>0.37814806062355372</v>
      </c>
      <c r="AO210" s="231"/>
      <c r="AP210" s="187">
        <v>19366.130119000001</v>
      </c>
      <c r="AQ210" s="187">
        <v>-10849.028367000001</v>
      </c>
      <c r="AR210" s="180" t="e">
        <v>#N/A</v>
      </c>
      <c r="AS210" s="412">
        <v>14002.831305</v>
      </c>
      <c r="AT210" s="410">
        <v>3.2599429999991116</v>
      </c>
      <c r="AU210" s="411">
        <v>14006.091247999999</v>
      </c>
      <c r="AV210" s="461"/>
      <c r="AW210" s="201" t="e">
        <v>#N/A</v>
      </c>
      <c r="AX210" s="182" t="e">
        <v>#N/A</v>
      </c>
      <c r="AY210" s="145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M210" s="279"/>
      <c r="BN210" s="279"/>
      <c r="BO210" s="279"/>
      <c r="BP210" s="279"/>
      <c r="BQ210" s="279"/>
      <c r="BR210" s="279"/>
      <c r="BS210" s="279"/>
      <c r="BT210" s="279"/>
      <c r="BU210" s="279"/>
      <c r="BV210" s="279"/>
      <c r="BW210" s="279"/>
      <c r="BX210" s="279"/>
      <c r="BZ210" s="412">
        <v>8517.1017520000005</v>
      </c>
      <c r="CA210" s="188">
        <v>0.37814806062355372</v>
      </c>
    </row>
    <row r="211" spans="1:79" ht="21" customHeight="1">
      <c r="B211" s="1" t="s">
        <v>192</v>
      </c>
      <c r="C211" s="1" t="s">
        <v>193</v>
      </c>
      <c r="D211" s="1" t="s">
        <v>164</v>
      </c>
      <c r="E211" s="1" t="s">
        <v>165</v>
      </c>
      <c r="F211" s="1">
        <v>2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37" t="s">
        <v>168</v>
      </c>
      <c r="U211" s="490"/>
      <c r="V211" s="185" t="s">
        <v>168</v>
      </c>
      <c r="W211" s="412">
        <v>3714</v>
      </c>
      <c r="X211" s="336"/>
      <c r="Y211" s="412">
        <v>0</v>
      </c>
      <c r="Z211" s="336"/>
      <c r="AA211" s="412">
        <v>0</v>
      </c>
      <c r="AB211" s="336"/>
      <c r="AC211" s="336"/>
      <c r="AD211" s="412">
        <v>3714</v>
      </c>
      <c r="AE211" s="412">
        <v>0</v>
      </c>
      <c r="AF211" s="412">
        <v>3714</v>
      </c>
      <c r="AG211" s="412">
        <v>2794.1873837899998</v>
      </c>
      <c r="AH211" s="188">
        <v>0.7523390909504577</v>
      </c>
      <c r="AI211" s="231"/>
      <c r="AJ211" s="187">
        <v>3030.3074540900002</v>
      </c>
      <c r="AK211" s="187">
        <v>-236.12007030000041</v>
      </c>
      <c r="AL211" s="345" t="e" vm="1">
        <v>#VALUE!</v>
      </c>
      <c r="AM211" s="412">
        <v>967.48026474999995</v>
      </c>
      <c r="AN211" s="188">
        <v>0.26049549400915456</v>
      </c>
      <c r="AO211" s="231"/>
      <c r="AP211" s="187">
        <v>3028.06611905</v>
      </c>
      <c r="AQ211" s="187">
        <v>-2060.5858542999999</v>
      </c>
      <c r="AR211" s="180" t="e">
        <v>#N/A</v>
      </c>
      <c r="AS211" s="412">
        <v>919.81261621000021</v>
      </c>
      <c r="AT211" s="410">
        <v>1826.7071190399997</v>
      </c>
      <c r="AU211" s="411">
        <v>2746.5197352499999</v>
      </c>
      <c r="AV211" s="461"/>
      <c r="AW211" s="201" t="e">
        <v>#N/A</v>
      </c>
      <c r="AX211" s="182" t="e">
        <v>#N/A</v>
      </c>
      <c r="AY211" s="145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M211" s="279"/>
      <c r="BN211" s="279"/>
      <c r="BO211" s="279"/>
      <c r="BP211" s="279"/>
      <c r="BQ211" s="279"/>
      <c r="BR211" s="279"/>
      <c r="BS211" s="279"/>
      <c r="BT211" s="279"/>
      <c r="BU211" s="279"/>
      <c r="BV211" s="279"/>
      <c r="BW211" s="279"/>
      <c r="BX211" s="279"/>
      <c r="BZ211" s="412">
        <v>967.48026474999995</v>
      </c>
      <c r="CA211" s="188">
        <v>0.26049549400915456</v>
      </c>
    </row>
    <row r="212" spans="1:79" ht="20.25" customHeight="1">
      <c r="B212" s="1" t="s">
        <v>192</v>
      </c>
      <c r="C212" s="1" t="s">
        <v>193</v>
      </c>
      <c r="D212" s="1" t="s">
        <v>164</v>
      </c>
      <c r="E212" s="1" t="s">
        <v>165</v>
      </c>
      <c r="F212" s="1">
        <v>3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37" t="s">
        <v>169</v>
      </c>
      <c r="U212" s="490"/>
      <c r="V212" s="185" t="s">
        <v>169</v>
      </c>
      <c r="W212" s="412">
        <v>2542.760949</v>
      </c>
      <c r="X212" s="336"/>
      <c r="Y212" s="412">
        <v>0</v>
      </c>
      <c r="Z212" s="361"/>
      <c r="AA212" s="412">
        <v>0</v>
      </c>
      <c r="AB212" s="336"/>
      <c r="AC212" s="336"/>
      <c r="AD212" s="412">
        <v>2542.760949</v>
      </c>
      <c r="AE212" s="412">
        <v>0</v>
      </c>
      <c r="AF212" s="412">
        <v>2542.760949</v>
      </c>
      <c r="AG212" s="412">
        <v>28.344336999999999</v>
      </c>
      <c r="AH212" s="188">
        <v>1.1147071065074784E-2</v>
      </c>
      <c r="AI212" s="231"/>
      <c r="AJ212" s="187">
        <v>1845.9790157</v>
      </c>
      <c r="AK212" s="187">
        <v>-1817.6346787</v>
      </c>
      <c r="AL212" s="345" t="e" vm="1">
        <v>#VALUE!</v>
      </c>
      <c r="AM212" s="412">
        <v>28.344336999999999</v>
      </c>
      <c r="AN212" s="188">
        <v>1.1147071065074784E-2</v>
      </c>
      <c r="AO212" s="231"/>
      <c r="AP212" s="187">
        <v>1845.9790157</v>
      </c>
      <c r="AQ212" s="187">
        <v>-1817.6346787</v>
      </c>
      <c r="AR212" s="180" t="e">
        <v>#N/A</v>
      </c>
      <c r="AS212" s="412">
        <v>2514.416612</v>
      </c>
      <c r="AT212" s="410">
        <v>0</v>
      </c>
      <c r="AU212" s="411">
        <v>2514.416612</v>
      </c>
      <c r="AV212" s="461"/>
      <c r="AW212" s="201" t="e">
        <v>#N/A</v>
      </c>
      <c r="AX212" s="182" t="e">
        <v>#N/A</v>
      </c>
      <c r="AY212" s="145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M212" s="279"/>
      <c r="BN212" s="279"/>
      <c r="BO212" s="279"/>
      <c r="BP212" s="279"/>
      <c r="BQ212" s="279"/>
      <c r="BR212" s="279"/>
      <c r="BS212" s="279"/>
      <c r="BT212" s="279"/>
      <c r="BU212" s="279"/>
      <c r="BV212" s="279"/>
      <c r="BW212" s="279"/>
      <c r="BX212" s="279"/>
      <c r="BZ212" s="412">
        <v>28.344336999999999</v>
      </c>
      <c r="CA212" s="188">
        <v>1.1147071065074784E-2</v>
      </c>
    </row>
    <row r="213" spans="1:79" ht="19.5" hidden="1" customHeight="1">
      <c r="B213" s="1" t="s">
        <v>192</v>
      </c>
      <c r="C213" s="1" t="s">
        <v>193</v>
      </c>
      <c r="D213" s="1" t="s">
        <v>164</v>
      </c>
      <c r="E213" s="1" t="s">
        <v>165</v>
      </c>
      <c r="F213" s="1">
        <v>5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37" t="s">
        <v>355</v>
      </c>
      <c r="U213" s="490"/>
      <c r="V213" s="185" t="s">
        <v>355</v>
      </c>
      <c r="W213" s="412">
        <v>0</v>
      </c>
      <c r="X213" s="336">
        <v>0</v>
      </c>
      <c r="Y213" s="412">
        <v>0</v>
      </c>
      <c r="Z213" s="336"/>
      <c r="AA213" s="412">
        <v>0</v>
      </c>
      <c r="AB213" s="336"/>
      <c r="AC213" s="336"/>
      <c r="AD213" s="412">
        <v>0</v>
      </c>
      <c r="AE213" s="412">
        <v>0</v>
      </c>
      <c r="AF213" s="425">
        <v>0</v>
      </c>
      <c r="AG213" s="412">
        <v>0</v>
      </c>
      <c r="AH213" s="188" t="e">
        <v>#DIV/0!</v>
      </c>
      <c r="AI213" s="231"/>
      <c r="AJ213" s="231"/>
      <c r="AK213" s="231"/>
      <c r="AL213" s="345" t="e" vm="1">
        <v>#VALUE!</v>
      </c>
      <c r="AM213" s="412">
        <v>0</v>
      </c>
      <c r="AN213" s="188" t="e">
        <v>#DIV/0!</v>
      </c>
      <c r="AO213" s="231"/>
      <c r="AP213" s="231"/>
      <c r="AQ213" s="231"/>
      <c r="AR213" s="180" t="e">
        <v>#N/A</v>
      </c>
      <c r="AS213" s="412">
        <v>0</v>
      </c>
      <c r="AT213" s="410">
        <v>0</v>
      </c>
      <c r="AU213" s="411">
        <v>0</v>
      </c>
      <c r="AV213" s="461"/>
      <c r="AW213" s="189" t="e">
        <v>#N/A</v>
      </c>
      <c r="AX213" s="182" t="e">
        <v>#N/A</v>
      </c>
      <c r="AY213" s="145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M213" s="279"/>
      <c r="BN213" s="279"/>
      <c r="BO213" s="279"/>
      <c r="BP213" s="279"/>
      <c r="BQ213" s="279"/>
      <c r="BR213" s="279"/>
      <c r="BS213" s="279"/>
      <c r="BT213" s="279"/>
      <c r="BU213" s="279"/>
      <c r="BV213" s="279"/>
      <c r="BW213" s="279"/>
      <c r="BX213" s="279"/>
      <c r="BZ213" s="412">
        <v>0</v>
      </c>
      <c r="CA213" s="188" t="e">
        <v>#DIV/0!</v>
      </c>
    </row>
    <row r="214" spans="1:79" ht="35.25" customHeight="1" thickBot="1">
      <c r="B214" s="1" t="s">
        <v>192</v>
      </c>
      <c r="C214" s="1" t="s">
        <v>193</v>
      </c>
      <c r="D214" s="1" t="s">
        <v>164</v>
      </c>
      <c r="E214" s="1" t="s">
        <v>165</v>
      </c>
      <c r="F214" s="1">
        <v>8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185" t="s">
        <v>171</v>
      </c>
      <c r="U214" s="491"/>
      <c r="V214" s="185" t="s">
        <v>171</v>
      </c>
      <c r="W214" s="412">
        <v>175.3</v>
      </c>
      <c r="X214" s="336"/>
      <c r="Y214" s="412">
        <v>0</v>
      </c>
      <c r="Z214" s="336"/>
      <c r="AA214" s="412">
        <v>0</v>
      </c>
      <c r="AB214" s="336"/>
      <c r="AC214" s="336"/>
      <c r="AD214" s="412">
        <v>175.3</v>
      </c>
      <c r="AE214" s="412">
        <v>0</v>
      </c>
      <c r="AF214" s="412">
        <v>175.3</v>
      </c>
      <c r="AG214" s="412">
        <v>0.61599999999999999</v>
      </c>
      <c r="AH214" s="188">
        <v>3.5139760410724469E-3</v>
      </c>
      <c r="AI214" s="231"/>
      <c r="AJ214" s="231"/>
      <c r="AK214" s="231"/>
      <c r="AL214" s="345" t="e" vm="1">
        <v>#VALUE!</v>
      </c>
      <c r="AM214" s="412">
        <v>0.61599999999999999</v>
      </c>
      <c r="AN214" s="188">
        <v>3.5139760410724469E-3</v>
      </c>
      <c r="AO214" s="231"/>
      <c r="AP214" s="231"/>
      <c r="AQ214" s="231"/>
      <c r="AR214" s="180" t="e">
        <v>#N/A</v>
      </c>
      <c r="AS214" s="412">
        <v>174.684</v>
      </c>
      <c r="AT214" s="410">
        <v>0</v>
      </c>
      <c r="AU214" s="411">
        <v>174.684</v>
      </c>
      <c r="AV214" s="461"/>
      <c r="AW214" s="189" t="e">
        <v>#N/A</v>
      </c>
      <c r="AX214" s="182" t="e">
        <v>#N/A</v>
      </c>
      <c r="AY214" s="145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M214" s="279"/>
      <c r="BN214" s="279"/>
      <c r="BO214" s="279"/>
      <c r="BP214" s="279"/>
      <c r="BQ214" s="279"/>
      <c r="BR214" s="279"/>
      <c r="BS214" s="279"/>
      <c r="BT214" s="279"/>
      <c r="BU214" s="279"/>
      <c r="BV214" s="279"/>
      <c r="BW214" s="279"/>
      <c r="BX214" s="279"/>
      <c r="BZ214" s="412">
        <v>0.61599999999999999</v>
      </c>
      <c r="CA214" s="188">
        <v>3.5139760410724469E-3</v>
      </c>
    </row>
    <row r="215" spans="1:79" ht="27.75" customHeight="1" thickBot="1">
      <c r="A215" s="192"/>
      <c r="B215" s="1" t="s">
        <v>192</v>
      </c>
      <c r="C215" s="1" t="s">
        <v>193</v>
      </c>
      <c r="D215" s="192" t="s">
        <v>164</v>
      </c>
      <c r="E215" s="192" t="s">
        <v>172</v>
      </c>
      <c r="F215" s="192" t="s">
        <v>164</v>
      </c>
      <c r="G215" s="192" t="s">
        <v>164</v>
      </c>
      <c r="H215" s="192" t="s">
        <v>164</v>
      </c>
      <c r="I215" s="192" t="s">
        <v>164</v>
      </c>
      <c r="J215" s="192" t="s">
        <v>164</v>
      </c>
      <c r="K215" s="192" t="s">
        <v>164</v>
      </c>
      <c r="L215" s="192" t="s">
        <v>164</v>
      </c>
      <c r="M215" s="192" t="s">
        <v>164</v>
      </c>
      <c r="N215" s="192" t="s">
        <v>164</v>
      </c>
      <c r="O215" s="192" t="s">
        <v>164</v>
      </c>
      <c r="P215" s="192"/>
      <c r="Q215" s="192"/>
      <c r="R215" s="192"/>
      <c r="S215" s="192"/>
      <c r="T215" s="193" t="s">
        <v>173</v>
      </c>
      <c r="U215" s="469"/>
      <c r="V215" s="193" t="s">
        <v>173</v>
      </c>
      <c r="W215" s="413">
        <v>4192.9200549999996</v>
      </c>
      <c r="X215" s="413">
        <v>0</v>
      </c>
      <c r="Y215" s="413">
        <v>0</v>
      </c>
      <c r="Z215" s="413"/>
      <c r="AA215" s="413">
        <v>0</v>
      </c>
      <c r="AB215" s="413">
        <v>0</v>
      </c>
      <c r="AC215" s="413"/>
      <c r="AD215" s="413">
        <v>4192.9200549999996</v>
      </c>
      <c r="AE215" s="413">
        <v>0</v>
      </c>
      <c r="AF215" s="413">
        <v>4192.9200549999996</v>
      </c>
      <c r="AG215" s="413">
        <v>0</v>
      </c>
      <c r="AH215" s="194">
        <v>0</v>
      </c>
      <c r="AI215" s="195">
        <v>0</v>
      </c>
      <c r="AJ215" s="196">
        <v>3142.35401</v>
      </c>
      <c r="AK215" s="196">
        <v>-3142.35401</v>
      </c>
      <c r="AL215" s="249" t="e" vm="1">
        <v>#VALUE!</v>
      </c>
      <c r="AM215" s="413">
        <v>0</v>
      </c>
      <c r="AN215" s="194">
        <v>0</v>
      </c>
      <c r="AO215" s="197">
        <v>0</v>
      </c>
      <c r="AP215" s="196">
        <v>3142.35401</v>
      </c>
      <c r="AQ215" s="196">
        <v>-3142.35401</v>
      </c>
      <c r="AR215" s="202" t="e">
        <v>#N/A</v>
      </c>
      <c r="AS215" s="413">
        <v>4192.9200549999996</v>
      </c>
      <c r="AT215" s="413">
        <v>0</v>
      </c>
      <c r="AU215" s="413">
        <v>4192.9200549999996</v>
      </c>
      <c r="AV215" s="413">
        <v>4192.9200549999996</v>
      </c>
      <c r="AW215" s="198" t="e">
        <v>#N/A</v>
      </c>
      <c r="AX215" s="182" t="e">
        <v>#N/A</v>
      </c>
      <c r="AY215" s="145"/>
      <c r="AZ215" s="356"/>
      <c r="BA215" s="356"/>
      <c r="BB215" s="356"/>
      <c r="BC215" s="356"/>
      <c r="BD215" s="356"/>
      <c r="BE215" s="356"/>
      <c r="BF215" s="356"/>
      <c r="BG215" s="356"/>
      <c r="BH215" s="356"/>
      <c r="BI215" s="356"/>
      <c r="BJ215" s="356"/>
      <c r="BK215" s="356"/>
      <c r="BL215" s="362"/>
      <c r="BM215" s="356"/>
      <c r="BN215" s="356"/>
      <c r="BO215" s="356"/>
      <c r="BP215" s="356"/>
      <c r="BQ215" s="356"/>
      <c r="BR215" s="356"/>
      <c r="BS215" s="356"/>
      <c r="BT215" s="356"/>
      <c r="BU215" s="356"/>
      <c r="BV215" s="356"/>
      <c r="BW215" s="356"/>
      <c r="BX215" s="356"/>
      <c r="BZ215" s="413">
        <v>0</v>
      </c>
      <c r="CA215" s="194">
        <v>0</v>
      </c>
    </row>
    <row r="216" spans="1:79" ht="21.75" hidden="1" customHeight="1">
      <c r="A216" s="192"/>
      <c r="B216" s="1" t="s">
        <v>192</v>
      </c>
      <c r="C216" s="1" t="s">
        <v>193</v>
      </c>
      <c r="D216" s="192" t="s">
        <v>210</v>
      </c>
      <c r="E216" s="192" t="s">
        <v>172</v>
      </c>
      <c r="F216" s="192" t="s">
        <v>164</v>
      </c>
      <c r="G216" s="192" t="s">
        <v>164</v>
      </c>
      <c r="H216" s="192" t="s">
        <v>164</v>
      </c>
      <c r="I216" s="192" t="s">
        <v>164</v>
      </c>
      <c r="J216" s="192" t="s">
        <v>164</v>
      </c>
      <c r="K216" s="192" t="s">
        <v>164</v>
      </c>
      <c r="L216" s="192" t="s">
        <v>164</v>
      </c>
      <c r="M216" s="192" t="s">
        <v>164</v>
      </c>
      <c r="N216" s="192" t="s">
        <v>164</v>
      </c>
      <c r="O216" s="192" t="s">
        <v>164</v>
      </c>
      <c r="P216" s="192"/>
      <c r="Q216" s="192"/>
      <c r="R216" s="192"/>
      <c r="S216" s="192"/>
      <c r="T216" s="199" t="s">
        <v>174</v>
      </c>
      <c r="U216" s="474"/>
      <c r="V216" s="199" t="s">
        <v>174</v>
      </c>
      <c r="W216" s="414">
        <v>0</v>
      </c>
      <c r="X216" s="414">
        <v>0</v>
      </c>
      <c r="Y216" s="412">
        <v>0</v>
      </c>
      <c r="Z216" s="410"/>
      <c r="AA216" s="412">
        <v>0</v>
      </c>
      <c r="AB216" s="412"/>
      <c r="AC216" s="410"/>
      <c r="AD216" s="412">
        <v>0</v>
      </c>
      <c r="AE216" s="414">
        <v>0</v>
      </c>
      <c r="AF216" s="412">
        <v>0</v>
      </c>
      <c r="AG216" s="414">
        <v>0</v>
      </c>
      <c r="AH216" s="338" t="e">
        <v>#DIV/0!</v>
      </c>
      <c r="AI216" s="195" t="e">
        <v>#DIV/0!</v>
      </c>
      <c r="AJ216" s="200">
        <v>0</v>
      </c>
      <c r="AK216" s="187">
        <v>0</v>
      </c>
      <c r="AL216" s="202" t="e" vm="1">
        <v>#VALUE!</v>
      </c>
      <c r="AM216" s="414">
        <v>0</v>
      </c>
      <c r="AN216" s="188" t="e">
        <v>#DIV/0!</v>
      </c>
      <c r="AO216" s="197" t="e">
        <v>#DIV/0!</v>
      </c>
      <c r="AP216" s="200">
        <v>0</v>
      </c>
      <c r="AQ216" s="187">
        <v>0</v>
      </c>
      <c r="AR216" s="202" t="e">
        <v>#N/A</v>
      </c>
      <c r="AS216" s="412">
        <v>0</v>
      </c>
      <c r="AT216" s="410">
        <v>0</v>
      </c>
      <c r="AU216" s="411">
        <v>0</v>
      </c>
      <c r="AV216" s="412">
        <v>0</v>
      </c>
      <c r="AW216" s="201" t="e">
        <v>#N/A</v>
      </c>
      <c r="AX216" s="182" t="e">
        <v>#N/A</v>
      </c>
      <c r="AY216" s="145"/>
      <c r="AZ216" s="363"/>
      <c r="BA216" s="363"/>
      <c r="BB216" s="363"/>
      <c r="BC216" s="363"/>
      <c r="BD216" s="363"/>
      <c r="BE216" s="363"/>
      <c r="BF216" s="363"/>
      <c r="BG216" s="363"/>
      <c r="BH216" s="363"/>
      <c r="BI216" s="363"/>
      <c r="BJ216" s="363"/>
      <c r="BK216" s="363"/>
      <c r="BL216" s="362"/>
      <c r="BM216" s="363"/>
      <c r="BN216" s="363"/>
      <c r="BO216" s="363"/>
      <c r="BP216" s="363"/>
      <c r="BQ216" s="363"/>
      <c r="BR216" s="363"/>
      <c r="BS216" s="363"/>
      <c r="BT216" s="363"/>
      <c r="BU216" s="363"/>
      <c r="BV216" s="363"/>
      <c r="BW216" s="363"/>
      <c r="BX216" s="363"/>
      <c r="BZ216" s="412">
        <v>0</v>
      </c>
      <c r="CA216" s="188" t="e">
        <v>#DIV/0!</v>
      </c>
    </row>
    <row r="217" spans="1:79" ht="21.75" customHeight="1" thickBot="1">
      <c r="A217" s="192"/>
      <c r="B217" s="1" t="s">
        <v>192</v>
      </c>
      <c r="C217" s="1" t="s">
        <v>193</v>
      </c>
      <c r="D217" s="192" t="s">
        <v>211</v>
      </c>
      <c r="E217" s="192" t="s">
        <v>172</v>
      </c>
      <c r="F217" s="192" t="s">
        <v>164</v>
      </c>
      <c r="G217" s="192" t="s">
        <v>164</v>
      </c>
      <c r="H217" s="192" t="s">
        <v>164</v>
      </c>
      <c r="I217" s="192" t="s">
        <v>164</v>
      </c>
      <c r="J217" s="192" t="s">
        <v>164</v>
      </c>
      <c r="K217" s="192" t="s">
        <v>164</v>
      </c>
      <c r="L217" s="192" t="s">
        <v>164</v>
      </c>
      <c r="M217" s="192" t="s">
        <v>164</v>
      </c>
      <c r="N217" s="192" t="s">
        <v>164</v>
      </c>
      <c r="O217" s="192" t="s">
        <v>164</v>
      </c>
      <c r="P217" s="192"/>
      <c r="Q217" s="192"/>
      <c r="R217" s="192"/>
      <c r="S217" s="192"/>
      <c r="T217" s="199" t="s">
        <v>175</v>
      </c>
      <c r="U217" s="474"/>
      <c r="V217" s="199" t="s">
        <v>175</v>
      </c>
      <c r="W217" s="414">
        <v>4192.9200549999996</v>
      </c>
      <c r="X217" s="414">
        <v>0</v>
      </c>
      <c r="Y217" s="412">
        <v>0</v>
      </c>
      <c r="Z217" s="410"/>
      <c r="AA217" s="412">
        <v>0</v>
      </c>
      <c r="AB217" s="414"/>
      <c r="AC217" s="410"/>
      <c r="AD217" s="412">
        <v>4192.9200549999996</v>
      </c>
      <c r="AE217" s="414">
        <v>0</v>
      </c>
      <c r="AF217" s="412">
        <v>4192.9200549999996</v>
      </c>
      <c r="AG217" s="414">
        <v>0</v>
      </c>
      <c r="AH217" s="186">
        <v>0</v>
      </c>
      <c r="AI217" s="195">
        <v>0</v>
      </c>
      <c r="AJ217" s="200">
        <v>3142.35401</v>
      </c>
      <c r="AK217" s="187">
        <v>-3142.35401</v>
      </c>
      <c r="AL217" s="249" t="e" vm="1">
        <v>#VALUE!</v>
      </c>
      <c r="AM217" s="412">
        <v>0</v>
      </c>
      <c r="AN217" s="188">
        <v>0</v>
      </c>
      <c r="AO217" s="197">
        <v>0</v>
      </c>
      <c r="AP217" s="200">
        <v>3142.35401</v>
      </c>
      <c r="AQ217" s="187">
        <v>-3142.35401</v>
      </c>
      <c r="AR217" s="202" t="e">
        <v>#N/A</v>
      </c>
      <c r="AS217" s="412">
        <v>4192.9200549999996</v>
      </c>
      <c r="AT217" s="410">
        <v>0</v>
      </c>
      <c r="AU217" s="411">
        <v>4192.9200549999996</v>
      </c>
      <c r="AV217" s="412">
        <v>4192.9200549999996</v>
      </c>
      <c r="AW217" s="201" t="e">
        <v>#N/A</v>
      </c>
      <c r="AX217" s="182" t="e">
        <v>#N/A</v>
      </c>
      <c r="AY217" s="145"/>
      <c r="AZ217" s="363"/>
      <c r="BA217" s="363"/>
      <c r="BB217" s="363"/>
      <c r="BC217" s="363"/>
      <c r="BD217" s="363"/>
      <c r="BE217" s="363"/>
      <c r="BF217" s="363"/>
      <c r="BG217" s="363"/>
      <c r="BH217" s="363"/>
      <c r="BI217" s="363"/>
      <c r="BJ217" s="363"/>
      <c r="BK217" s="363"/>
      <c r="BL217" s="362"/>
      <c r="BM217" s="363"/>
      <c r="BN217" s="363"/>
      <c r="BO217" s="363"/>
      <c r="BP217" s="363"/>
      <c r="BQ217" s="363"/>
      <c r="BR217" s="363"/>
      <c r="BS217" s="363"/>
      <c r="BT217" s="363"/>
      <c r="BU217" s="363"/>
      <c r="BV217" s="363"/>
      <c r="BW217" s="363"/>
      <c r="BX217" s="363"/>
      <c r="BZ217" s="412">
        <v>0</v>
      </c>
      <c r="CA217" s="188">
        <v>0</v>
      </c>
    </row>
    <row r="218" spans="1:79" ht="21" customHeight="1" thickBot="1">
      <c r="B218" s="1" t="s">
        <v>192</v>
      </c>
      <c r="C218" s="1" t="s">
        <v>193</v>
      </c>
      <c r="D218" s="1" t="s">
        <v>164</v>
      </c>
      <c r="E218" s="1" t="s">
        <v>176</v>
      </c>
      <c r="F218" s="1" t="s">
        <v>164</v>
      </c>
      <c r="G218" s="1" t="s">
        <v>164</v>
      </c>
      <c r="H218" s="1" t="s">
        <v>164</v>
      </c>
      <c r="I218" s="1" t="s">
        <v>164</v>
      </c>
      <c r="J218" s="1" t="s">
        <v>164</v>
      </c>
      <c r="K218" s="1" t="s">
        <v>164</v>
      </c>
      <c r="L218" s="1" t="s">
        <v>164</v>
      </c>
      <c r="M218" s="1" t="s">
        <v>164</v>
      </c>
      <c r="N218" s="1" t="s">
        <v>164</v>
      </c>
      <c r="O218" s="1" t="s">
        <v>164</v>
      </c>
      <c r="T218" s="165" t="s">
        <v>177</v>
      </c>
      <c r="U218" s="484"/>
      <c r="V218" s="165" t="s">
        <v>177</v>
      </c>
      <c r="W218" s="413">
        <v>11200</v>
      </c>
      <c r="X218" s="196">
        <v>0</v>
      </c>
      <c r="Y218" s="196">
        <v>0</v>
      </c>
      <c r="Z218" s="196"/>
      <c r="AA218" s="196">
        <v>0</v>
      </c>
      <c r="AB218" s="196">
        <v>0</v>
      </c>
      <c r="AC218" s="196">
        <v>0</v>
      </c>
      <c r="AD218" s="413">
        <v>11200</v>
      </c>
      <c r="AE218" s="413">
        <v>0</v>
      </c>
      <c r="AF218" s="413">
        <v>11200</v>
      </c>
      <c r="AG218" s="413">
        <v>7290.7184161100004</v>
      </c>
      <c r="AH218" s="177">
        <v>0.65095700143839286</v>
      </c>
      <c r="AI218" s="253"/>
      <c r="AJ218" s="336">
        <v>211.50074056</v>
      </c>
      <c r="AK218" s="336">
        <v>-3.7661405599999966</v>
      </c>
      <c r="AL218" s="345" t="e" vm="1">
        <v>#VALUE!</v>
      </c>
      <c r="AM218" s="462">
        <v>2275.4020138000001</v>
      </c>
      <c r="AN218" s="349">
        <v>0.20316089408928573</v>
      </c>
      <c r="AO218" s="231"/>
      <c r="AP218" s="336">
        <v>211.50074056</v>
      </c>
      <c r="AQ218" s="336">
        <v>-193.16979455999999</v>
      </c>
      <c r="AR218" s="180" t="e">
        <v>#N/A</v>
      </c>
      <c r="AS218" s="413">
        <v>3909.2815838899996</v>
      </c>
      <c r="AT218" s="413">
        <v>5015.3164023100007</v>
      </c>
      <c r="AU218" s="415">
        <v>8924.5979862000004</v>
      </c>
      <c r="AV218" s="455"/>
      <c r="AW218" s="198" t="e">
        <v>#N/A</v>
      </c>
      <c r="AX218" s="182" t="e">
        <v>#N/A</v>
      </c>
      <c r="AY218" s="145"/>
      <c r="AZ218" s="356"/>
      <c r="BA218" s="356"/>
      <c r="BB218" s="356"/>
      <c r="BC218" s="356"/>
      <c r="BD218" s="356"/>
      <c r="BE218" s="356"/>
      <c r="BF218" s="356"/>
      <c r="BG218" s="356"/>
      <c r="BH218" s="356"/>
      <c r="BI218" s="356"/>
      <c r="BJ218" s="356"/>
      <c r="BK218" s="356"/>
      <c r="BM218" s="356"/>
      <c r="BN218" s="356"/>
      <c r="BO218" s="356"/>
      <c r="BP218" s="356"/>
      <c r="BQ218" s="356"/>
      <c r="BR218" s="356"/>
      <c r="BS218" s="356"/>
      <c r="BT218" s="356"/>
      <c r="BU218" s="356"/>
      <c r="BV218" s="356"/>
      <c r="BW218" s="356"/>
      <c r="BX218" s="356"/>
      <c r="BZ218" s="462">
        <v>2275.4020138000001</v>
      </c>
      <c r="CA218" s="194">
        <v>0.20316089408928573</v>
      </c>
    </row>
    <row r="219" spans="1:79" ht="24.75" customHeight="1" thickBot="1">
      <c r="B219" s="1" t="s">
        <v>192</v>
      </c>
      <c r="C219" s="1" t="s">
        <v>193</v>
      </c>
      <c r="D219" s="1" t="s">
        <v>164</v>
      </c>
      <c r="E219" s="1" t="s">
        <v>164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5" t="s">
        <v>212</v>
      </c>
      <c r="U219" s="484"/>
      <c r="V219" s="165" t="s">
        <v>212</v>
      </c>
      <c r="W219" s="413">
        <v>44348.174004</v>
      </c>
      <c r="X219" s="413">
        <v>0</v>
      </c>
      <c r="Y219" s="413">
        <v>0</v>
      </c>
      <c r="Z219" s="413">
        <v>0</v>
      </c>
      <c r="AA219" s="413">
        <v>0</v>
      </c>
      <c r="AB219" s="413">
        <v>0</v>
      </c>
      <c r="AC219" s="413">
        <v>0</v>
      </c>
      <c r="AD219" s="413">
        <v>44348.174004</v>
      </c>
      <c r="AE219" s="413">
        <v>1385.5</v>
      </c>
      <c r="AF219" s="413">
        <v>42962.674004</v>
      </c>
      <c r="AG219" s="413">
        <v>18634.2278319</v>
      </c>
      <c r="AH219" s="177">
        <v>0.42018027236519995</v>
      </c>
      <c r="AI219" s="288"/>
      <c r="AJ219" s="196">
        <v>24453.917329350003</v>
      </c>
      <c r="AK219" s="196">
        <v>-12903.289313560001</v>
      </c>
      <c r="AL219" s="345" t="e" vm="1">
        <v>#VALUE!</v>
      </c>
      <c r="AM219" s="413">
        <v>11788.944367550001</v>
      </c>
      <c r="AN219" s="194">
        <v>0.26582705223639402</v>
      </c>
      <c r="AO219" s="289"/>
      <c r="AP219" s="196">
        <v>24451.675994310001</v>
      </c>
      <c r="AQ219" s="196">
        <v>-14920.418694560001</v>
      </c>
      <c r="AR219" s="180" t="e">
        <v>#N/A</v>
      </c>
      <c r="AS219" s="413">
        <v>25713.946172099997</v>
      </c>
      <c r="AT219" s="413">
        <v>6845.2834643499991</v>
      </c>
      <c r="AU219" s="415">
        <v>28366.309581450005</v>
      </c>
      <c r="AV219" s="455"/>
      <c r="AW219" s="198" t="e">
        <v>#N/A</v>
      </c>
      <c r="AX219" s="182" t="e">
        <v>#N/A</v>
      </c>
      <c r="AY219" s="145"/>
      <c r="AZ219" s="291"/>
      <c r="BA219" s="291"/>
      <c r="BB219" s="291"/>
      <c r="BC219" s="291"/>
      <c r="BD219" s="291"/>
      <c r="BE219" s="291"/>
      <c r="BF219" s="291"/>
      <c r="BG219" s="291"/>
      <c r="BH219" s="291"/>
      <c r="BI219" s="291"/>
      <c r="BJ219" s="291"/>
      <c r="BK219" s="291"/>
      <c r="BM219" s="291"/>
      <c r="BN219" s="291"/>
      <c r="BO219" s="291"/>
      <c r="BP219" s="291"/>
      <c r="BQ219" s="291"/>
      <c r="BR219" s="291"/>
      <c r="BS219" s="291"/>
      <c r="BT219" s="291"/>
      <c r="BU219" s="291"/>
      <c r="BV219" s="291"/>
      <c r="BW219" s="291"/>
      <c r="BX219" s="291"/>
      <c r="BZ219" s="413">
        <v>11788.944367550001</v>
      </c>
      <c r="CA219" s="194">
        <v>0.26582705223639402</v>
      </c>
    </row>
    <row r="220" spans="1:79" ht="23">
      <c r="T220" s="150"/>
      <c r="U220" s="471"/>
      <c r="V220" s="151"/>
      <c r="W220" s="209"/>
      <c r="X220" s="209"/>
      <c r="Y220" s="209"/>
      <c r="Z220" s="209"/>
      <c r="AA220" s="209"/>
      <c r="AB220" s="209"/>
      <c r="AC220" s="209"/>
      <c r="AD220" s="464">
        <v>28955253949</v>
      </c>
      <c r="AE220" s="209"/>
      <c r="AF220" s="209"/>
      <c r="AG220" s="209"/>
      <c r="AH220" s="224"/>
      <c r="AI220" s="210"/>
      <c r="AJ220" s="210"/>
      <c r="AK220" s="210"/>
      <c r="AL220" s="211"/>
      <c r="AM220" s="209"/>
      <c r="AN220" s="224"/>
      <c r="AO220" s="210"/>
      <c r="AP220" s="210"/>
      <c r="AQ220" s="210"/>
      <c r="AR220" s="211"/>
      <c r="AS220" s="417"/>
      <c r="AT220" s="417"/>
      <c r="AU220" s="406"/>
      <c r="AV220" s="406"/>
      <c r="AW220" s="153"/>
      <c r="AX220" s="153"/>
      <c r="AY220" s="145"/>
      <c r="AZ220" s="358"/>
      <c r="BA220" s="358"/>
      <c r="BB220" s="358"/>
      <c r="BC220" s="358"/>
      <c r="BD220" s="358"/>
      <c r="BE220" s="358"/>
      <c r="BF220" s="358"/>
      <c r="BG220" s="358"/>
      <c r="BH220" s="358"/>
      <c r="BI220" s="358"/>
      <c r="BJ220" s="358"/>
      <c r="BK220" s="358"/>
      <c r="BM220" s="358"/>
      <c r="BN220" s="358"/>
      <c r="BO220" s="358"/>
      <c r="BP220" s="358"/>
      <c r="BQ220" s="358"/>
      <c r="BR220" s="358"/>
      <c r="BS220" s="358"/>
      <c r="BT220" s="358"/>
      <c r="BU220" s="358"/>
      <c r="BV220" s="358"/>
      <c r="BW220" s="358"/>
      <c r="BX220" s="358"/>
      <c r="BZ220" s="412"/>
      <c r="CA220" s="188"/>
    </row>
    <row r="221" spans="1:79" ht="12.75" customHeight="1" thickBot="1">
      <c r="T221" s="150"/>
      <c r="U221" s="471"/>
      <c r="V221" s="151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2"/>
      <c r="AI221" s="153"/>
      <c r="AJ221" s="153"/>
      <c r="AK221" s="153"/>
      <c r="AL221" s="146"/>
      <c r="AM221" s="150"/>
      <c r="AN221" s="152"/>
      <c r="AO221" s="153"/>
      <c r="AP221" s="153"/>
      <c r="AQ221" s="153"/>
      <c r="AR221" s="146"/>
      <c r="AS221" s="406"/>
      <c r="AT221" s="406"/>
      <c r="AU221" s="406"/>
      <c r="AV221" s="406"/>
      <c r="AW221" s="153"/>
      <c r="AX221" s="153"/>
      <c r="AY221" s="145"/>
      <c r="AZ221" s="358"/>
      <c r="BA221" s="358"/>
      <c r="BB221" s="358"/>
      <c r="BC221" s="358"/>
      <c r="BD221" s="358"/>
      <c r="BE221" s="358"/>
      <c r="BF221" s="358"/>
      <c r="BG221" s="358"/>
      <c r="BH221" s="358"/>
      <c r="BI221" s="358"/>
      <c r="BJ221" s="358"/>
      <c r="BK221" s="358"/>
      <c r="BM221" s="358"/>
      <c r="BN221" s="358"/>
      <c r="BO221" s="358"/>
      <c r="BP221" s="358"/>
      <c r="BQ221" s="358"/>
      <c r="BR221" s="358"/>
      <c r="BS221" s="358"/>
      <c r="BT221" s="358"/>
      <c r="BU221" s="358"/>
      <c r="BV221" s="358"/>
      <c r="BW221" s="358"/>
      <c r="BX221" s="358"/>
      <c r="BZ221" s="412"/>
      <c r="CA221" s="188"/>
    </row>
    <row r="222" spans="1:79" ht="51" customHeight="1" thickBot="1">
      <c r="B222" s="159"/>
      <c r="C222" s="238"/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164" t="s">
        <v>125</v>
      </c>
      <c r="U222" s="483"/>
      <c r="V222" s="164" t="s">
        <v>125</v>
      </c>
      <c r="W222" s="165" t="s">
        <v>126</v>
      </c>
      <c r="X222" s="165" t="s">
        <v>127</v>
      </c>
      <c r="Y222" s="165" t="s">
        <v>128</v>
      </c>
      <c r="Z222" s="165" t="s">
        <v>129</v>
      </c>
      <c r="AA222" s="165" t="s">
        <v>130</v>
      </c>
      <c r="AB222" s="165" t="s">
        <v>131</v>
      </c>
      <c r="AC222" s="164" t="s">
        <v>132</v>
      </c>
      <c r="AD222" s="164" t="s">
        <v>133</v>
      </c>
      <c r="AE222" s="164" t="s">
        <v>134</v>
      </c>
      <c r="AF222" s="164" t="s">
        <v>135</v>
      </c>
      <c r="AG222" s="166" t="s">
        <v>0</v>
      </c>
      <c r="AH222" s="167" t="s">
        <v>136</v>
      </c>
      <c r="AI222" s="168" t="s">
        <v>137</v>
      </c>
      <c r="AJ222" s="168" t="s">
        <v>138</v>
      </c>
      <c r="AK222" s="168" t="s">
        <v>139</v>
      </c>
      <c r="AL222" s="169" t="s">
        <v>140</v>
      </c>
      <c r="AM222" s="166" t="s">
        <v>141</v>
      </c>
      <c r="AN222" s="167" t="s">
        <v>142</v>
      </c>
      <c r="AO222" s="168"/>
      <c r="AP222" s="265" t="s">
        <v>144</v>
      </c>
      <c r="AQ222" s="265" t="s">
        <v>145</v>
      </c>
      <c r="AR222" s="294" t="s">
        <v>146</v>
      </c>
      <c r="AS222" s="407" t="s">
        <v>147</v>
      </c>
      <c r="AT222" s="407" t="s">
        <v>148</v>
      </c>
      <c r="AU222" s="407" t="s">
        <v>149</v>
      </c>
      <c r="AV222" s="460"/>
      <c r="AW222" s="170" t="s">
        <v>151</v>
      </c>
      <c r="AX222" s="171" t="s">
        <v>152</v>
      </c>
      <c r="AY222" s="145"/>
      <c r="AZ222" s="364"/>
      <c r="BA222" s="359"/>
      <c r="BB222" s="359"/>
      <c r="BC222" s="359"/>
      <c r="BD222" s="359"/>
      <c r="BE222" s="359"/>
      <c r="BF222" s="359"/>
      <c r="BG222" s="359"/>
      <c r="BH222" s="359"/>
      <c r="BI222" s="359"/>
      <c r="BJ222" s="359"/>
      <c r="BK222" s="359"/>
      <c r="BM222" s="359"/>
      <c r="BN222" s="359"/>
      <c r="BO222" s="359"/>
      <c r="BP222" s="359"/>
      <c r="BQ222" s="359"/>
      <c r="BR222" s="359"/>
      <c r="BS222" s="359"/>
      <c r="BT222" s="359"/>
      <c r="BU222" s="359"/>
      <c r="BV222" s="359"/>
      <c r="BW222" s="359"/>
      <c r="BX222" s="359"/>
      <c r="BZ222" s="166" t="s">
        <v>478</v>
      </c>
      <c r="CA222" s="167" t="s">
        <v>479</v>
      </c>
    </row>
    <row r="223" spans="1:79" ht="156.75" customHeight="1">
      <c r="B223" s="175" t="s">
        <v>192</v>
      </c>
      <c r="C223" s="1" t="s">
        <v>193</v>
      </c>
      <c r="D223" s="285" t="s">
        <v>380</v>
      </c>
      <c r="E223" s="1" t="s">
        <v>176</v>
      </c>
      <c r="F223" s="1" t="s">
        <v>164</v>
      </c>
      <c r="G223" s="1" t="s">
        <v>164</v>
      </c>
      <c r="H223" s="1" t="s">
        <v>164</v>
      </c>
      <c r="I223" s="1" t="s">
        <v>164</v>
      </c>
      <c r="J223" s="1" t="s">
        <v>164</v>
      </c>
      <c r="K223" s="1" t="s">
        <v>164</v>
      </c>
      <c r="L223" s="1" t="s">
        <v>164</v>
      </c>
      <c r="M223" s="1" t="s">
        <v>164</v>
      </c>
      <c r="N223" s="1" t="s">
        <v>164</v>
      </c>
      <c r="O223" s="1" t="s">
        <v>164</v>
      </c>
      <c r="T223" s="352" t="s">
        <v>381</v>
      </c>
      <c r="U223" s="344" t="s">
        <v>382</v>
      </c>
      <c r="V223" s="365" t="s">
        <v>381</v>
      </c>
      <c r="W223" s="425">
        <v>7700</v>
      </c>
      <c r="X223" s="425">
        <v>0</v>
      </c>
      <c r="Y223" s="425">
        <v>0</v>
      </c>
      <c r="Z223" s="425"/>
      <c r="AA223" s="425">
        <v>0</v>
      </c>
      <c r="AB223" s="425"/>
      <c r="AC223" s="425">
        <v>0</v>
      </c>
      <c r="AD223" s="425">
        <v>7700</v>
      </c>
      <c r="AE223" s="425">
        <v>0</v>
      </c>
      <c r="AF223" s="425">
        <v>7700</v>
      </c>
      <c r="AG223" s="427">
        <v>4771.6693680100007</v>
      </c>
      <c r="AH223" s="274">
        <v>0.6196973205207793</v>
      </c>
      <c r="AI223" s="275"/>
      <c r="AJ223" s="273">
        <v>5860.0941796099996</v>
      </c>
      <c r="AK223" s="276">
        <v>-1088.424811599999</v>
      </c>
      <c r="AL223" s="345" t="e" vm="1">
        <v>#VALUE!</v>
      </c>
      <c r="AM223" s="426">
        <v>1582.8332152400001</v>
      </c>
      <c r="AN223" s="274">
        <v>0.20556275522597403</v>
      </c>
      <c r="AO223" s="275"/>
      <c r="AP223" s="273">
        <v>5826.4578176099994</v>
      </c>
      <c r="AQ223" s="276">
        <v>-4243.6246023699996</v>
      </c>
      <c r="AR223" s="180" t="e">
        <v>#N/A</v>
      </c>
      <c r="AS223" s="425">
        <v>2928.3306319899993</v>
      </c>
      <c r="AT223" s="427">
        <v>3188.8361527700008</v>
      </c>
      <c r="AU223" s="450">
        <v>6117.1667847600002</v>
      </c>
      <c r="AV223" s="457"/>
      <c r="AW223" s="201" t="e">
        <v>#N/A</v>
      </c>
      <c r="AX223" s="182" t="e">
        <v>#N/A</v>
      </c>
      <c r="AY223" s="145"/>
      <c r="AZ223" s="287"/>
      <c r="BA223" s="279"/>
      <c r="BB223" s="279"/>
      <c r="BC223" s="279"/>
      <c r="BD223" s="279"/>
      <c r="BE223" s="279"/>
      <c r="BF223" s="279"/>
      <c r="BG223" s="279"/>
      <c r="BH223" s="279"/>
      <c r="BI223" s="279"/>
      <c r="BJ223" s="279"/>
      <c r="BK223" s="279"/>
      <c r="BM223" s="279"/>
      <c r="BN223" s="279"/>
      <c r="BO223" s="279"/>
      <c r="BP223" s="279"/>
      <c r="BQ223" s="279"/>
      <c r="BR223" s="346"/>
      <c r="BS223" s="279"/>
      <c r="BT223" s="279"/>
      <c r="BU223" s="346"/>
      <c r="BV223" s="279"/>
      <c r="BW223" s="346"/>
      <c r="BX223" s="279"/>
      <c r="BZ223" s="412">
        <v>1582.8332152400001</v>
      </c>
      <c r="CA223" s="188">
        <v>0.20556275522597403</v>
      </c>
    </row>
    <row r="224" spans="1:79" ht="81" customHeight="1">
      <c r="B224" s="175" t="s">
        <v>192</v>
      </c>
      <c r="C224" s="1" t="s">
        <v>193</v>
      </c>
      <c r="D224" s="366" t="s">
        <v>383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52" t="s">
        <v>384</v>
      </c>
      <c r="U224" s="344" t="s">
        <v>385</v>
      </c>
      <c r="V224" s="365" t="s">
        <v>384</v>
      </c>
      <c r="W224" s="425">
        <v>2900</v>
      </c>
      <c r="X224" s="425">
        <v>0</v>
      </c>
      <c r="Y224" s="425">
        <v>0</v>
      </c>
      <c r="Z224" s="425"/>
      <c r="AA224" s="425">
        <v>0</v>
      </c>
      <c r="AB224" s="425"/>
      <c r="AC224" s="425">
        <v>0</v>
      </c>
      <c r="AD224" s="425">
        <v>2900</v>
      </c>
      <c r="AE224" s="425">
        <v>0</v>
      </c>
      <c r="AF224" s="425">
        <v>2900</v>
      </c>
      <c r="AG224" s="427">
        <v>2121.3144480999999</v>
      </c>
      <c r="AH224" s="274">
        <v>0.73148774072413791</v>
      </c>
      <c r="AI224" s="275"/>
      <c r="AJ224" s="273">
        <v>1685.1400215199999</v>
      </c>
      <c r="AK224" s="276">
        <v>436.17442658000004</v>
      </c>
      <c r="AL224" s="345" t="e" vm="1">
        <v>#VALUE!</v>
      </c>
      <c r="AM224" s="426">
        <v>674.23785255999996</v>
      </c>
      <c r="AN224" s="274">
        <v>0.2324958112275862</v>
      </c>
      <c r="AO224" s="275"/>
      <c r="AP224" s="273">
        <v>1685.1400215199999</v>
      </c>
      <c r="AQ224" s="276">
        <v>-1010.9021689599999</v>
      </c>
      <c r="AR224" s="180" t="e">
        <v>#N/A</v>
      </c>
      <c r="AS224" s="425">
        <v>778.68555190000006</v>
      </c>
      <c r="AT224" s="427">
        <v>1447.07659554</v>
      </c>
      <c r="AU224" s="450">
        <v>2225.7621474400003</v>
      </c>
      <c r="AV224" s="457"/>
      <c r="AW224" s="201" t="e">
        <v>#N/A</v>
      </c>
      <c r="AX224" s="182" t="e">
        <v>#N/A</v>
      </c>
      <c r="AY224" s="145"/>
      <c r="AZ224" s="287"/>
      <c r="BA224" s="279"/>
      <c r="BB224" s="279"/>
      <c r="BC224" s="279"/>
      <c r="BD224" s="279"/>
      <c r="BE224" s="279"/>
      <c r="BF224" s="279"/>
      <c r="BG224" s="279"/>
      <c r="BH224" s="279"/>
      <c r="BI224" s="279"/>
      <c r="BJ224" s="279"/>
      <c r="BK224" s="279"/>
      <c r="BM224" s="279"/>
      <c r="BN224" s="279"/>
      <c r="BO224" s="279"/>
      <c r="BP224" s="279"/>
      <c r="BQ224" s="279"/>
      <c r="BR224" s="346"/>
      <c r="BS224" s="279"/>
      <c r="BT224" s="279"/>
      <c r="BU224" s="346"/>
      <c r="BV224" s="279"/>
      <c r="BW224" s="346"/>
      <c r="BX224" s="279"/>
      <c r="BZ224" s="412">
        <v>674.23785255999996</v>
      </c>
      <c r="CA224" s="188">
        <v>0.2324958112275862</v>
      </c>
    </row>
    <row r="225" spans="1:79" ht="121.5" customHeight="1">
      <c r="B225" s="175" t="s">
        <v>192</v>
      </c>
      <c r="C225" s="1" t="s">
        <v>193</v>
      </c>
      <c r="D225" s="285" t="s">
        <v>348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52" t="s">
        <v>386</v>
      </c>
      <c r="U225" s="344" t="s">
        <v>387</v>
      </c>
      <c r="V225" s="365" t="s">
        <v>386</v>
      </c>
      <c r="W225" s="425">
        <v>310</v>
      </c>
      <c r="X225" s="425">
        <v>0</v>
      </c>
      <c r="Y225" s="425">
        <v>0</v>
      </c>
      <c r="Z225" s="425"/>
      <c r="AA225" s="425">
        <v>0</v>
      </c>
      <c r="AB225" s="425"/>
      <c r="AC225" s="425">
        <v>0</v>
      </c>
      <c r="AD225" s="425">
        <v>310</v>
      </c>
      <c r="AE225" s="425">
        <v>0</v>
      </c>
      <c r="AF225" s="425">
        <v>310</v>
      </c>
      <c r="AG225" s="427">
        <v>190</v>
      </c>
      <c r="AH225" s="274">
        <v>0.61290322580645162</v>
      </c>
      <c r="AI225" s="275"/>
      <c r="AJ225" s="273">
        <v>363.79</v>
      </c>
      <c r="AK225" s="276">
        <v>-173.79000000000002</v>
      </c>
      <c r="AL225" s="345" t="e" vm="1">
        <v>#VALUE!</v>
      </c>
      <c r="AM225" s="426">
        <v>0</v>
      </c>
      <c r="AN225" s="274">
        <v>0</v>
      </c>
      <c r="AO225" s="275"/>
      <c r="AP225" s="273">
        <v>363.79</v>
      </c>
      <c r="AQ225" s="276">
        <v>-363.79</v>
      </c>
      <c r="AR225" s="180" t="e">
        <v>#N/A</v>
      </c>
      <c r="AS225" s="425">
        <v>120</v>
      </c>
      <c r="AT225" s="427">
        <v>190</v>
      </c>
      <c r="AU225" s="450">
        <v>310</v>
      </c>
      <c r="AV225" s="457"/>
      <c r="AW225" s="201" t="e">
        <v>#N/A</v>
      </c>
      <c r="AX225" s="182" t="e">
        <v>#N/A</v>
      </c>
      <c r="AY225" s="145"/>
      <c r="AZ225" s="287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M225" s="279"/>
      <c r="BN225" s="279"/>
      <c r="BO225" s="279"/>
      <c r="BP225" s="279"/>
      <c r="BQ225" s="279"/>
      <c r="BR225" s="346"/>
      <c r="BS225" s="279"/>
      <c r="BT225" s="279"/>
      <c r="BU225" s="346"/>
      <c r="BV225" s="279"/>
      <c r="BW225" s="346"/>
      <c r="BX225" s="279"/>
      <c r="BZ225" s="412">
        <v>0</v>
      </c>
      <c r="CA225" s="188">
        <v>0</v>
      </c>
    </row>
    <row r="226" spans="1:79" ht="94.5" customHeight="1">
      <c r="B226" s="175" t="s">
        <v>192</v>
      </c>
      <c r="C226" s="1" t="s">
        <v>193</v>
      </c>
      <c r="D226" s="285" t="s">
        <v>388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52" t="s">
        <v>389</v>
      </c>
      <c r="U226" s="344" t="s">
        <v>390</v>
      </c>
      <c r="V226" s="365" t="s">
        <v>389</v>
      </c>
      <c r="W226" s="425">
        <v>290</v>
      </c>
      <c r="X226" s="425">
        <v>0</v>
      </c>
      <c r="Y226" s="425">
        <v>0</v>
      </c>
      <c r="Z226" s="425"/>
      <c r="AA226" s="425">
        <v>0</v>
      </c>
      <c r="AB226" s="425"/>
      <c r="AC226" s="425">
        <v>0</v>
      </c>
      <c r="AD226" s="425">
        <v>290</v>
      </c>
      <c r="AE226" s="425">
        <v>0</v>
      </c>
      <c r="AF226" s="425">
        <v>290</v>
      </c>
      <c r="AG226" s="427">
        <v>207.7346</v>
      </c>
      <c r="AH226" s="274">
        <v>0.71632620689655169</v>
      </c>
      <c r="AI226" s="275"/>
      <c r="AJ226" s="273">
        <v>211.50074056</v>
      </c>
      <c r="AK226" s="276">
        <v>-3.7661405599999966</v>
      </c>
      <c r="AL226" s="345" t="e" vm="1">
        <v>#VALUE!</v>
      </c>
      <c r="AM226" s="426">
        <v>18.330946000000001</v>
      </c>
      <c r="AN226" s="274">
        <v>6.3210158620689655E-2</v>
      </c>
      <c r="AO226" s="275"/>
      <c r="AP226" s="273">
        <v>211.50074056</v>
      </c>
      <c r="AQ226" s="276">
        <v>-193.16979455999999</v>
      </c>
      <c r="AR226" s="180" t="e">
        <v>#N/A</v>
      </c>
      <c r="AS226" s="425">
        <v>82.2654</v>
      </c>
      <c r="AT226" s="427">
        <v>189.40365399999999</v>
      </c>
      <c r="AU226" s="450">
        <v>271.66905400000002</v>
      </c>
      <c r="AV226" s="457"/>
      <c r="AW226" s="201" t="e">
        <v>#N/A</v>
      </c>
      <c r="AX226" s="182" t="e">
        <v>#N/A</v>
      </c>
      <c r="AY226" s="145"/>
      <c r="AZ226" s="287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M226" s="279"/>
      <c r="BN226" s="279"/>
      <c r="BO226" s="279"/>
      <c r="BP226" s="279"/>
      <c r="BQ226" s="279"/>
      <c r="BR226" s="346"/>
      <c r="BS226" s="279"/>
      <c r="BT226" s="279"/>
      <c r="BU226" s="346"/>
      <c r="BV226" s="279"/>
      <c r="BW226" s="346"/>
      <c r="BX226" s="279"/>
      <c r="BZ226" s="412">
        <v>18.330946000000001</v>
      </c>
      <c r="CA226" s="188">
        <v>6.3210158620689655E-2</v>
      </c>
    </row>
    <row r="227" spans="1:79" ht="24.75" customHeight="1" thickBot="1">
      <c r="B227" s="175"/>
      <c r="D227" s="366"/>
      <c r="N227" s="205"/>
      <c r="O227" s="205"/>
      <c r="P227" s="205"/>
      <c r="Q227" s="205"/>
      <c r="R227" s="205"/>
      <c r="S227" s="205"/>
      <c r="T227" s="165" t="s">
        <v>77</v>
      </c>
      <c r="U227" s="484"/>
      <c r="V227" s="165" t="s">
        <v>77</v>
      </c>
      <c r="W227" s="413">
        <v>11200</v>
      </c>
      <c r="X227" s="413">
        <v>0</v>
      </c>
      <c r="Y227" s="413">
        <v>0</v>
      </c>
      <c r="Z227" s="413">
        <v>0</v>
      </c>
      <c r="AA227" s="413">
        <v>0</v>
      </c>
      <c r="AB227" s="413">
        <v>0</v>
      </c>
      <c r="AC227" s="413">
        <v>0</v>
      </c>
      <c r="AD227" s="413">
        <v>11200</v>
      </c>
      <c r="AE227" s="413">
        <v>0</v>
      </c>
      <c r="AF227" s="413">
        <v>11200</v>
      </c>
      <c r="AG227" s="413">
        <v>7290.7184161100004</v>
      </c>
      <c r="AH227" s="177">
        <v>0.65095700143839286</v>
      </c>
      <c r="AI227" s="288"/>
      <c r="AJ227" s="196">
        <v>211.50074056</v>
      </c>
      <c r="AK227" s="196">
        <v>-3.7661405599999966</v>
      </c>
      <c r="AL227" s="345" t="e" vm="1">
        <v>#VALUE!</v>
      </c>
      <c r="AM227" s="413">
        <v>2275.4020138000001</v>
      </c>
      <c r="AN227" s="194">
        <v>0.20316089408928573</v>
      </c>
      <c r="AO227" s="289"/>
      <c r="AP227" s="196">
        <v>211.50074056</v>
      </c>
      <c r="AQ227" s="196">
        <v>-193.16979455999999</v>
      </c>
      <c r="AR227" s="180" t="e">
        <v>#N/A</v>
      </c>
      <c r="AS227" s="413">
        <v>3909.2815838899996</v>
      </c>
      <c r="AT227" s="413">
        <v>5015.3164023100007</v>
      </c>
      <c r="AU227" s="413">
        <v>8924.5979862000004</v>
      </c>
      <c r="AV227" s="413">
        <v>0</v>
      </c>
      <c r="AW227" s="413" t="e">
        <v>#N/A</v>
      </c>
      <c r="AX227" s="182" t="e">
        <v>#N/A</v>
      </c>
      <c r="AY227" s="145"/>
      <c r="AZ227" s="290"/>
      <c r="BA227" s="291"/>
      <c r="BB227" s="291"/>
      <c r="BC227" s="291"/>
      <c r="BD227" s="291"/>
      <c r="BE227" s="291"/>
      <c r="BF227" s="291"/>
      <c r="BG227" s="291"/>
      <c r="BH227" s="291"/>
      <c r="BI227" s="291"/>
      <c r="BJ227" s="291"/>
      <c r="BK227" s="291"/>
      <c r="BM227" s="291"/>
      <c r="BN227" s="291"/>
      <c r="BO227" s="291"/>
      <c r="BP227" s="291"/>
      <c r="BQ227" s="291"/>
      <c r="BR227" s="291"/>
      <c r="BS227" s="291"/>
      <c r="BT227" s="291"/>
      <c r="BU227" s="291"/>
      <c r="BV227" s="291"/>
      <c r="BW227" s="291"/>
      <c r="BX227" s="291"/>
      <c r="BZ227" s="413">
        <v>2275.4020138000001</v>
      </c>
      <c r="CA227" s="194">
        <v>0.20316089408928573</v>
      </c>
    </row>
    <row r="228" spans="1:79" ht="24.75" customHeight="1">
      <c r="T228" s="367"/>
      <c r="U228" s="493"/>
      <c r="V228" s="367"/>
      <c r="W228" s="465"/>
      <c r="X228" s="368"/>
      <c r="Y228" s="368"/>
      <c r="Z228" s="368"/>
      <c r="AA228" s="368"/>
      <c r="AB228" s="368"/>
      <c r="AC228" s="368"/>
      <c r="AD228" s="465"/>
      <c r="AE228" s="465"/>
      <c r="AF228" s="465"/>
      <c r="AG228" s="465"/>
      <c r="AH228" s="369"/>
      <c r="AI228" s="370"/>
      <c r="AJ228" s="368"/>
      <c r="AK228" s="368"/>
      <c r="AL228" s="371"/>
      <c r="AM228" s="465"/>
      <c r="AN228" s="372"/>
      <c r="AO228" s="373"/>
      <c r="AP228" s="368"/>
      <c r="AQ228" s="368"/>
      <c r="AR228" s="371"/>
      <c r="AS228" s="465"/>
      <c r="AT228" s="465"/>
      <c r="AU228" s="465"/>
      <c r="AV228" s="465"/>
      <c r="AW228" s="374"/>
      <c r="AX228" s="375"/>
      <c r="AY228" s="145"/>
      <c r="AZ228" s="278"/>
      <c r="BA228" s="311"/>
      <c r="BB228" s="311"/>
      <c r="BC228" s="311"/>
      <c r="BD228" s="311"/>
      <c r="BE228" s="311"/>
      <c r="BF228" s="311"/>
      <c r="BG228" s="311"/>
      <c r="BH228" s="311"/>
      <c r="BI228" s="311"/>
      <c r="BJ228" s="311"/>
      <c r="BK228" s="311"/>
      <c r="BM228" s="311"/>
      <c r="BN228" s="311"/>
      <c r="BO228" s="311"/>
      <c r="BP228" s="311"/>
      <c r="BQ228" s="311"/>
      <c r="BR228" s="311"/>
      <c r="BS228" s="311"/>
      <c r="BT228" s="311"/>
      <c r="BU228" s="311"/>
      <c r="BV228" s="311"/>
      <c r="BW228" s="311"/>
      <c r="BX228" s="311"/>
      <c r="BZ228" s="412"/>
      <c r="CA228" s="188"/>
    </row>
    <row r="229" spans="1:79" ht="9.75" customHeight="1">
      <c r="T229" s="150"/>
      <c r="U229" s="471"/>
      <c r="V229" s="151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2"/>
      <c r="AI229" s="153"/>
      <c r="AJ229" s="153"/>
      <c r="AK229" s="153"/>
      <c r="AL229" s="146"/>
      <c r="AM229" s="150"/>
      <c r="AN229" s="152"/>
      <c r="AO229" s="153"/>
      <c r="AP229" s="153"/>
      <c r="AQ229" s="153"/>
      <c r="AR229" s="146"/>
      <c r="AS229" s="406"/>
      <c r="AT229" s="406"/>
      <c r="AU229" s="406"/>
      <c r="AV229" s="406"/>
      <c r="AW229" s="153"/>
      <c r="AX229" s="153"/>
      <c r="AY229" s="145"/>
      <c r="AZ229" s="287"/>
      <c r="BA229" s="279"/>
      <c r="BB229" s="279"/>
      <c r="BC229" s="279"/>
      <c r="BD229" s="279"/>
      <c r="BE229" s="279"/>
      <c r="BF229" s="279"/>
      <c r="BG229" s="279"/>
      <c r="BH229" s="279"/>
      <c r="BI229" s="279"/>
      <c r="BJ229" s="279"/>
      <c r="BK229" s="279"/>
      <c r="BM229" s="279"/>
      <c r="BN229" s="279"/>
      <c r="BO229" s="279"/>
      <c r="BP229" s="279"/>
      <c r="BQ229" s="279"/>
      <c r="BR229" s="279"/>
      <c r="BS229" s="279"/>
      <c r="BT229" s="279"/>
      <c r="BU229" s="279"/>
      <c r="BV229" s="279"/>
      <c r="BW229" s="279"/>
      <c r="BX229" s="279"/>
      <c r="BZ229" s="412"/>
      <c r="CA229" s="188"/>
    </row>
    <row r="230" spans="1:79" ht="22.5" customHeight="1">
      <c r="T230" s="517" t="s">
        <v>391</v>
      </c>
      <c r="U230" s="517"/>
      <c r="V230" s="517"/>
      <c r="W230" s="517"/>
      <c r="X230" s="517"/>
      <c r="Y230" s="517"/>
      <c r="Z230" s="517"/>
      <c r="AA230" s="517"/>
      <c r="AB230" s="517"/>
      <c r="AC230" s="517"/>
      <c r="AD230" s="517"/>
      <c r="AE230" s="517"/>
      <c r="AF230" s="517"/>
      <c r="AG230" s="517"/>
      <c r="AH230" s="517"/>
      <c r="AI230" s="517"/>
      <c r="AJ230" s="517"/>
      <c r="AK230" s="517"/>
      <c r="AL230" s="517"/>
      <c r="AM230" s="517"/>
      <c r="AN230" s="517"/>
      <c r="AO230" s="517"/>
      <c r="AP230" s="517"/>
      <c r="AQ230" s="517"/>
      <c r="AR230" s="517"/>
      <c r="AS230" s="517"/>
      <c r="AT230" s="517"/>
      <c r="AU230" s="406"/>
      <c r="AV230" s="406"/>
      <c r="AW230" s="153"/>
      <c r="AX230" s="153"/>
      <c r="AY230" s="145"/>
      <c r="AZ230" s="287"/>
      <c r="BA230" s="279"/>
      <c r="BB230" s="279"/>
      <c r="BC230" s="279"/>
      <c r="BD230" s="279"/>
      <c r="BE230" s="279"/>
      <c r="BF230" s="279"/>
      <c r="BG230" s="279"/>
      <c r="BH230" s="279"/>
      <c r="BI230" s="279"/>
      <c r="BJ230" s="279"/>
      <c r="BK230" s="279"/>
      <c r="BM230" s="279"/>
      <c r="BN230" s="279"/>
      <c r="BO230" s="279"/>
      <c r="BP230" s="279"/>
      <c r="BQ230" s="279"/>
      <c r="BR230" s="279"/>
      <c r="BS230" s="279"/>
      <c r="BT230" s="279"/>
      <c r="BU230" s="279"/>
      <c r="BV230" s="279"/>
      <c r="BW230" s="279"/>
      <c r="BX230" s="279"/>
      <c r="BZ230" s="412"/>
      <c r="CA230" s="188"/>
    </row>
    <row r="231" spans="1:79" ht="9.75" customHeight="1" thickBot="1">
      <c r="T231" s="150"/>
      <c r="U231" s="471"/>
      <c r="V231" s="151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2"/>
      <c r="AI231" s="153"/>
      <c r="AJ231" s="153"/>
      <c r="AK231" s="153"/>
      <c r="AL231" s="146"/>
      <c r="AM231" s="150"/>
      <c r="AN231" s="152"/>
      <c r="AO231" s="153"/>
      <c r="AP231" s="153"/>
      <c r="AQ231" s="153"/>
      <c r="AR231" s="146"/>
      <c r="AS231" s="406"/>
      <c r="AT231" s="406"/>
      <c r="AU231" s="406"/>
      <c r="AV231" s="406"/>
      <c r="AW231" s="153"/>
      <c r="AX231" s="153"/>
      <c r="AY231" s="145"/>
      <c r="AZ231" s="287"/>
      <c r="BA231" s="279"/>
      <c r="BB231" s="279"/>
      <c r="BC231" s="279"/>
      <c r="BD231" s="279"/>
      <c r="BE231" s="279"/>
      <c r="BF231" s="279"/>
      <c r="BG231" s="279"/>
      <c r="BH231" s="279"/>
      <c r="BI231" s="279"/>
      <c r="BJ231" s="279"/>
      <c r="BK231" s="279"/>
      <c r="BM231" s="279"/>
      <c r="BN231" s="279"/>
      <c r="BO231" s="279"/>
      <c r="BP231" s="279"/>
      <c r="BQ231" s="279"/>
      <c r="BR231" s="279"/>
      <c r="BS231" s="279"/>
      <c r="BT231" s="279"/>
      <c r="BU231" s="279"/>
      <c r="BV231" s="279"/>
      <c r="BW231" s="279"/>
      <c r="BX231" s="279"/>
      <c r="BZ231" s="412"/>
      <c r="CA231" s="188"/>
    </row>
    <row r="232" spans="1:79" ht="51" customHeight="1" thickBot="1">
      <c r="B232" s="159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164" t="s">
        <v>125</v>
      </c>
      <c r="U232" s="483"/>
      <c r="V232" s="164" t="s">
        <v>125</v>
      </c>
      <c r="W232" s="165" t="s">
        <v>126</v>
      </c>
      <c r="X232" s="165" t="s">
        <v>127</v>
      </c>
      <c r="Y232" s="165" t="s">
        <v>128</v>
      </c>
      <c r="Z232" s="165" t="s">
        <v>129</v>
      </c>
      <c r="AA232" s="165" t="s">
        <v>130</v>
      </c>
      <c r="AB232" s="165" t="s">
        <v>131</v>
      </c>
      <c r="AC232" s="164" t="s">
        <v>132</v>
      </c>
      <c r="AD232" s="164" t="s">
        <v>133</v>
      </c>
      <c r="AE232" s="164" t="s">
        <v>134</v>
      </c>
      <c r="AF232" s="164" t="s">
        <v>135</v>
      </c>
      <c r="AG232" s="166" t="s">
        <v>0</v>
      </c>
      <c r="AH232" s="167" t="s">
        <v>136</v>
      </c>
      <c r="AI232" s="168" t="s">
        <v>137</v>
      </c>
      <c r="AJ232" s="168" t="s">
        <v>138</v>
      </c>
      <c r="AK232" s="168" t="s">
        <v>139</v>
      </c>
      <c r="AL232" s="169" t="s">
        <v>140</v>
      </c>
      <c r="AM232" s="166" t="s">
        <v>141</v>
      </c>
      <c r="AN232" s="167" t="s">
        <v>142</v>
      </c>
      <c r="AO232" s="168"/>
      <c r="AP232" s="265" t="s">
        <v>144</v>
      </c>
      <c r="AQ232" s="265" t="s">
        <v>145</v>
      </c>
      <c r="AR232" s="294" t="s">
        <v>146</v>
      </c>
      <c r="AS232" s="407" t="s">
        <v>147</v>
      </c>
      <c r="AT232" s="407" t="s">
        <v>148</v>
      </c>
      <c r="AU232" s="407" t="s">
        <v>149</v>
      </c>
      <c r="AV232" s="460"/>
      <c r="AW232" s="170" t="s">
        <v>151</v>
      </c>
      <c r="AX232" s="171" t="s">
        <v>152</v>
      </c>
      <c r="AY232" s="145"/>
      <c r="AZ232" s="172"/>
      <c r="BA232" s="174"/>
      <c r="BB232" s="174"/>
      <c r="BC232" s="174"/>
      <c r="BD232" s="174"/>
      <c r="BE232" s="174"/>
      <c r="BF232" s="174"/>
      <c r="BG232" s="174"/>
      <c r="BH232" s="174"/>
      <c r="BI232" s="174"/>
      <c r="BJ232" s="174"/>
      <c r="BK232" s="174"/>
      <c r="BL232" s="376"/>
      <c r="BM232" s="174"/>
      <c r="BN232" s="174"/>
      <c r="BO232" s="174"/>
      <c r="BP232" s="174"/>
      <c r="BQ232" s="174"/>
      <c r="BR232" s="174"/>
      <c r="BS232" s="174"/>
      <c r="BT232" s="174"/>
      <c r="BU232" s="174"/>
      <c r="BV232" s="174"/>
      <c r="BW232" s="174"/>
      <c r="BX232" s="174"/>
      <c r="BZ232" s="166" t="s">
        <v>478</v>
      </c>
      <c r="CA232" s="167" t="s">
        <v>479</v>
      </c>
    </row>
    <row r="233" spans="1:79" ht="24" customHeight="1" thickBot="1">
      <c r="B233" s="1" t="s">
        <v>195</v>
      </c>
      <c r="C233" s="1" t="s">
        <v>196</v>
      </c>
      <c r="D233" s="1" t="s">
        <v>164</v>
      </c>
      <c r="E233" s="1" t="s">
        <v>165</v>
      </c>
      <c r="F233" s="1" t="s">
        <v>164</v>
      </c>
      <c r="G233" s="1" t="s">
        <v>164</v>
      </c>
      <c r="H233" s="1" t="s">
        <v>164</v>
      </c>
      <c r="I233" s="1" t="s">
        <v>164</v>
      </c>
      <c r="J233" s="1" t="s">
        <v>164</v>
      </c>
      <c r="K233" s="1" t="s">
        <v>164</v>
      </c>
      <c r="L233" s="1" t="s">
        <v>164</v>
      </c>
      <c r="M233" s="1" t="s">
        <v>164</v>
      </c>
      <c r="N233" s="1" t="s">
        <v>164</v>
      </c>
      <c r="O233" s="1" t="s">
        <v>164</v>
      </c>
      <c r="T233" s="165" t="s">
        <v>166</v>
      </c>
      <c r="U233" s="484"/>
      <c r="V233" s="165" t="s">
        <v>166</v>
      </c>
      <c r="W233" s="413">
        <v>27617.241172000002</v>
      </c>
      <c r="X233" s="196">
        <v>0</v>
      </c>
      <c r="Y233" s="413">
        <v>0</v>
      </c>
      <c r="Z233" s="413"/>
      <c r="AA233" s="413">
        <v>0</v>
      </c>
      <c r="AB233" s="413">
        <v>0</v>
      </c>
      <c r="AC233" s="413">
        <v>0</v>
      </c>
      <c r="AD233" s="413">
        <v>27617.241172000002</v>
      </c>
      <c r="AE233" s="413">
        <v>0</v>
      </c>
      <c r="AF233" s="413">
        <v>27617.241172000002</v>
      </c>
      <c r="AG233" s="413">
        <v>12991.486587030002</v>
      </c>
      <c r="AH233" s="177">
        <v>0.47041217861404427</v>
      </c>
      <c r="AI233" s="253"/>
      <c r="AJ233" s="336">
        <v>16005.28351134</v>
      </c>
      <c r="AK233" s="336">
        <v>-3188.1261693099987</v>
      </c>
      <c r="AL233" s="345" t="e" vm="1">
        <v>#VALUE!</v>
      </c>
      <c r="AM233" s="462">
        <v>6188.70363886</v>
      </c>
      <c r="AN233" s="349">
        <v>0.22408840913242539</v>
      </c>
      <c r="AO233" s="231"/>
      <c r="AP233" s="336">
        <v>14904.033158269998</v>
      </c>
      <c r="AQ233" s="336">
        <v>-8889.65876441</v>
      </c>
      <c r="AR233" s="180" t="e">
        <v>#N/A</v>
      </c>
      <c r="AS233" s="413">
        <v>14625.754584969998</v>
      </c>
      <c r="AT233" s="413">
        <v>6802.7829481700001</v>
      </c>
      <c r="AU233" s="415">
        <v>21428.537533139999</v>
      </c>
      <c r="AV233" s="455"/>
      <c r="AW233" s="198" t="e">
        <v>#N/A</v>
      </c>
      <c r="AX233" s="182" t="e">
        <v>#N/A</v>
      </c>
      <c r="AY233" s="145"/>
      <c r="AZ233" s="356"/>
      <c r="BA233" s="356"/>
      <c r="BB233" s="356"/>
      <c r="BC233" s="356"/>
      <c r="BD233" s="356"/>
      <c r="BE233" s="356"/>
      <c r="BF233" s="356"/>
      <c r="BG233" s="356"/>
      <c r="BH233" s="356"/>
      <c r="BI233" s="356"/>
      <c r="BJ233" s="356"/>
      <c r="BK233" s="356"/>
      <c r="BM233" s="356"/>
      <c r="BN233" s="356"/>
      <c r="BO233" s="356"/>
      <c r="BP233" s="356"/>
      <c r="BQ233" s="356"/>
      <c r="BR233" s="356"/>
      <c r="BS233" s="356"/>
      <c r="BT233" s="356"/>
      <c r="BU233" s="356"/>
      <c r="BV233" s="356"/>
      <c r="BW233" s="356"/>
      <c r="BX233" s="356"/>
      <c r="BZ233" s="462">
        <v>6188.70363886</v>
      </c>
      <c r="CA233" s="194">
        <v>0.22408840913242539</v>
      </c>
    </row>
    <row r="234" spans="1:79" ht="20.25" customHeight="1">
      <c r="B234" s="1" t="s">
        <v>195</v>
      </c>
      <c r="C234" s="1" t="s">
        <v>196</v>
      </c>
      <c r="D234" s="1" t="s">
        <v>164</v>
      </c>
      <c r="E234" s="1" t="s">
        <v>165</v>
      </c>
      <c r="F234" s="1">
        <v>1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337" t="s">
        <v>209</v>
      </c>
      <c r="U234" s="490"/>
      <c r="V234" s="185" t="s">
        <v>209</v>
      </c>
      <c r="W234" s="412">
        <v>8522.4</v>
      </c>
      <c r="X234" s="336">
        <v>0</v>
      </c>
      <c r="Y234" s="412">
        <v>0</v>
      </c>
      <c r="Z234" s="336"/>
      <c r="AA234" s="412">
        <v>0</v>
      </c>
      <c r="AB234" s="336"/>
      <c r="AC234" s="336"/>
      <c r="AD234" s="412">
        <v>8522.4</v>
      </c>
      <c r="AE234" s="412">
        <v>0</v>
      </c>
      <c r="AF234" s="412">
        <v>8522.4</v>
      </c>
      <c r="AG234" s="412">
        <v>4248.1568790000001</v>
      </c>
      <c r="AH234" s="188">
        <v>0.4984695483666573</v>
      </c>
      <c r="AI234" s="231"/>
      <c r="AJ234" s="187">
        <v>8308.0446119999997</v>
      </c>
      <c r="AK234" s="187">
        <v>-4059.8877329999996</v>
      </c>
      <c r="AL234" s="345" t="e" vm="1">
        <v>#VALUE!</v>
      </c>
      <c r="AM234" s="412">
        <v>4248.1568790000001</v>
      </c>
      <c r="AN234" s="188">
        <v>0.4984695483666573</v>
      </c>
      <c r="AO234" s="231"/>
      <c r="AP234" s="187">
        <v>8308.0446119999997</v>
      </c>
      <c r="AQ234" s="187">
        <v>-4059.8877329999996</v>
      </c>
      <c r="AR234" s="180" t="e">
        <v>#N/A</v>
      </c>
      <c r="AS234" s="412">
        <v>4274.2431209999995</v>
      </c>
      <c r="AT234" s="410">
        <v>0</v>
      </c>
      <c r="AU234" s="411">
        <v>4274.2431209999995</v>
      </c>
      <c r="AV234" s="461"/>
      <c r="AW234" s="201" t="e">
        <v>#N/A</v>
      </c>
      <c r="AX234" s="182" t="e">
        <v>#N/A</v>
      </c>
      <c r="AY234" s="145"/>
      <c r="AZ234" s="287"/>
      <c r="BA234" s="279"/>
      <c r="BB234" s="279"/>
      <c r="BC234" s="279"/>
      <c r="BD234" s="279"/>
      <c r="BE234" s="279"/>
      <c r="BF234" s="279"/>
      <c r="BG234" s="279"/>
      <c r="BH234" s="279"/>
      <c r="BI234" s="279"/>
      <c r="BJ234" s="279"/>
      <c r="BK234" s="279"/>
      <c r="BM234" s="279"/>
      <c r="BN234" s="279"/>
      <c r="BO234" s="279"/>
      <c r="BP234" s="279"/>
      <c r="BQ234" s="279"/>
      <c r="BR234" s="279"/>
      <c r="BS234" s="279"/>
      <c r="BT234" s="279"/>
      <c r="BU234" s="279"/>
      <c r="BV234" s="279"/>
      <c r="BW234" s="279"/>
      <c r="BX234" s="279"/>
      <c r="BZ234" s="412">
        <v>4248.1568790000001</v>
      </c>
      <c r="CA234" s="188">
        <v>0.4984695483666573</v>
      </c>
    </row>
    <row r="235" spans="1:79" ht="20.25" customHeight="1">
      <c r="B235" s="1" t="s">
        <v>195</v>
      </c>
      <c r="C235" s="1" t="s">
        <v>196</v>
      </c>
      <c r="D235" s="1" t="s">
        <v>164</v>
      </c>
      <c r="E235" s="1" t="s">
        <v>165</v>
      </c>
      <c r="F235" s="1">
        <v>2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37" t="s">
        <v>168</v>
      </c>
      <c r="U235" s="490"/>
      <c r="V235" s="185" t="s">
        <v>168</v>
      </c>
      <c r="W235" s="412">
        <v>6212</v>
      </c>
      <c r="X235" s="336">
        <v>0</v>
      </c>
      <c r="Y235" s="412">
        <v>0</v>
      </c>
      <c r="Z235" s="336"/>
      <c r="AA235" s="412">
        <v>0</v>
      </c>
      <c r="AB235" s="336"/>
      <c r="AC235" s="336"/>
      <c r="AD235" s="412">
        <v>6212</v>
      </c>
      <c r="AE235" s="412">
        <v>0</v>
      </c>
      <c r="AF235" s="412">
        <v>6212</v>
      </c>
      <c r="AG235" s="412">
        <v>3320.7939790300002</v>
      </c>
      <c r="AH235" s="188">
        <v>0.53457726642466197</v>
      </c>
      <c r="AI235" s="231"/>
      <c r="AJ235" s="187">
        <v>5993.0682741000001</v>
      </c>
      <c r="AK235" s="187">
        <v>-2672.2742950699999</v>
      </c>
      <c r="AL235" s="345" t="e" vm="1">
        <v>#VALUE!</v>
      </c>
      <c r="AM235" s="412">
        <v>1461.44188186</v>
      </c>
      <c r="AN235" s="188">
        <v>0.2352610885157759</v>
      </c>
      <c r="AO235" s="231"/>
      <c r="AP235" s="187">
        <v>4891.8179210299995</v>
      </c>
      <c r="AQ235" s="187">
        <v>-3430.3760391699998</v>
      </c>
      <c r="AR235" s="180" t="e">
        <v>#N/A</v>
      </c>
      <c r="AS235" s="412">
        <v>2891.2060209699998</v>
      </c>
      <c r="AT235" s="410">
        <v>1859.3520971700002</v>
      </c>
      <c r="AU235" s="411">
        <v>4750.5581181400003</v>
      </c>
      <c r="AV235" s="461"/>
      <c r="AW235" s="201" t="e">
        <v>#N/A</v>
      </c>
      <c r="AX235" s="182" t="e">
        <v>#N/A</v>
      </c>
      <c r="AY235" s="145"/>
      <c r="AZ235" s="287"/>
      <c r="BA235" s="279"/>
      <c r="BB235" s="279"/>
      <c r="BC235" s="279"/>
      <c r="BD235" s="279"/>
      <c r="BE235" s="279"/>
      <c r="BF235" s="279"/>
      <c r="BG235" s="279"/>
      <c r="BH235" s="279"/>
      <c r="BI235" s="279"/>
      <c r="BJ235" s="279"/>
      <c r="BK235" s="279"/>
      <c r="BM235" s="279"/>
      <c r="BN235" s="279"/>
      <c r="BO235" s="279"/>
      <c r="BP235" s="279"/>
      <c r="BQ235" s="279"/>
      <c r="BR235" s="279"/>
      <c r="BS235" s="279"/>
      <c r="BT235" s="279"/>
      <c r="BU235" s="279"/>
      <c r="BV235" s="279"/>
      <c r="BW235" s="279"/>
      <c r="BX235" s="279"/>
      <c r="BZ235" s="412">
        <v>1461.44188186</v>
      </c>
      <c r="CA235" s="188">
        <v>0.2352610885157759</v>
      </c>
    </row>
    <row r="236" spans="1:79" ht="20.25" customHeight="1">
      <c r="B236" s="1" t="s">
        <v>195</v>
      </c>
      <c r="C236" s="1" t="s">
        <v>196</v>
      </c>
      <c r="D236" s="1" t="s">
        <v>164</v>
      </c>
      <c r="E236" s="1" t="s">
        <v>165</v>
      </c>
      <c r="F236" s="1">
        <v>3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37" t="s">
        <v>169</v>
      </c>
      <c r="U236" s="490"/>
      <c r="V236" s="185" t="s">
        <v>169</v>
      </c>
      <c r="W236" s="412">
        <v>4913.5913209999999</v>
      </c>
      <c r="X236" s="336">
        <v>0</v>
      </c>
      <c r="Y236" s="412">
        <v>0</v>
      </c>
      <c r="Z236" s="336"/>
      <c r="AA236" s="412">
        <v>0</v>
      </c>
      <c r="AB236" s="336"/>
      <c r="AC236" s="336"/>
      <c r="AD236" s="412">
        <v>4913.5913209999999</v>
      </c>
      <c r="AE236" s="412">
        <v>0</v>
      </c>
      <c r="AF236" s="412">
        <v>4913.5913209999999</v>
      </c>
      <c r="AG236" s="412">
        <v>304.77563300000003</v>
      </c>
      <c r="AH236" s="188">
        <v>6.2027061896139331E-2</v>
      </c>
      <c r="AI236" s="231"/>
      <c r="AJ236" s="187">
        <v>1704.1706252399999</v>
      </c>
      <c r="AK236" s="187">
        <v>-1399.39499224</v>
      </c>
      <c r="AL236" s="345" t="e" vm="1">
        <v>#VALUE!</v>
      </c>
      <c r="AM236" s="412">
        <v>304.77563300000003</v>
      </c>
      <c r="AN236" s="188">
        <v>6.2027061896139331E-2</v>
      </c>
      <c r="AO236" s="231"/>
      <c r="AP236" s="187">
        <v>1704.1706252399999</v>
      </c>
      <c r="AQ236" s="187">
        <v>-1399.39499224</v>
      </c>
      <c r="AR236" s="180" t="e">
        <v>#N/A</v>
      </c>
      <c r="AS236" s="412">
        <v>4608.8156879999997</v>
      </c>
      <c r="AT236" s="410">
        <v>0</v>
      </c>
      <c r="AU236" s="411">
        <v>4608.8156879999997</v>
      </c>
      <c r="AV236" s="461"/>
      <c r="AW236" s="201" t="e">
        <v>#N/A</v>
      </c>
      <c r="AX236" s="182" t="e">
        <v>#N/A</v>
      </c>
      <c r="AY236" s="145"/>
      <c r="AZ236" s="287"/>
      <c r="BA236" s="279"/>
      <c r="BB236" s="279"/>
      <c r="BC236" s="279"/>
      <c r="BD236" s="279"/>
      <c r="BE236" s="279"/>
      <c r="BF236" s="279"/>
      <c r="BG236" s="279"/>
      <c r="BH236" s="279"/>
      <c r="BI236" s="279"/>
      <c r="BJ236" s="279"/>
      <c r="BK236" s="279"/>
      <c r="BM236" s="279"/>
      <c r="BN236" s="279"/>
      <c r="BO236" s="279"/>
      <c r="BP236" s="279"/>
      <c r="BQ236" s="279"/>
      <c r="BR236" s="279"/>
      <c r="BS236" s="279"/>
      <c r="BT236" s="279"/>
      <c r="BU236" s="279"/>
      <c r="BV236" s="279"/>
      <c r="BW236" s="279"/>
      <c r="BX236" s="279"/>
      <c r="BZ236" s="412">
        <v>304.77563300000003</v>
      </c>
      <c r="CA236" s="188">
        <v>6.2027061896139331E-2</v>
      </c>
    </row>
    <row r="237" spans="1:79" ht="20.25" customHeight="1">
      <c r="B237" s="1" t="s">
        <v>195</v>
      </c>
      <c r="C237" s="1" t="s">
        <v>196</v>
      </c>
      <c r="D237" s="1" t="s">
        <v>164</v>
      </c>
      <c r="E237" s="1" t="s">
        <v>165</v>
      </c>
      <c r="F237" s="1">
        <v>5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37" t="s">
        <v>170</v>
      </c>
      <c r="U237" s="490"/>
      <c r="V237" s="185" t="s">
        <v>170</v>
      </c>
      <c r="W237" s="412">
        <v>7443.4308510000001</v>
      </c>
      <c r="X237" s="336">
        <v>0</v>
      </c>
      <c r="Y237" s="412">
        <v>0</v>
      </c>
      <c r="Z237" s="336"/>
      <c r="AA237" s="412">
        <v>0</v>
      </c>
      <c r="AB237" s="336"/>
      <c r="AC237" s="336"/>
      <c r="AD237" s="412">
        <v>7443.4308510000001</v>
      </c>
      <c r="AE237" s="412">
        <v>0</v>
      </c>
      <c r="AF237" s="412">
        <v>7443.4308510000001</v>
      </c>
      <c r="AG237" s="412">
        <v>4943.4308510000001</v>
      </c>
      <c r="AH237" s="188">
        <v>0.66413337477782397</v>
      </c>
      <c r="AI237" s="231"/>
      <c r="AJ237" s="187">
        <v>0</v>
      </c>
      <c r="AK237" s="187">
        <v>4943.4308510000001</v>
      </c>
      <c r="AL237" s="345" t="e" vm="1">
        <v>#VALUE!</v>
      </c>
      <c r="AM237" s="412">
        <v>0</v>
      </c>
      <c r="AN237" s="188">
        <v>0</v>
      </c>
      <c r="AO237" s="231"/>
      <c r="AP237" s="187">
        <v>0</v>
      </c>
      <c r="AQ237" s="187">
        <v>0</v>
      </c>
      <c r="AR237" s="180" t="e">
        <v>#N/A</v>
      </c>
      <c r="AS237" s="412">
        <v>2500</v>
      </c>
      <c r="AT237" s="410">
        <v>4943.4308510000001</v>
      </c>
      <c r="AU237" s="411">
        <v>7443.4308510000001</v>
      </c>
      <c r="AV237" s="461"/>
      <c r="AW237" s="201" t="e">
        <v>#N/A</v>
      </c>
      <c r="AX237" s="182" t="e">
        <v>#N/A</v>
      </c>
      <c r="AY237" s="145"/>
      <c r="AZ237" s="287"/>
      <c r="BA237" s="279"/>
      <c r="BB237" s="279"/>
      <c r="BC237" s="279"/>
      <c r="BD237" s="279"/>
      <c r="BE237" s="279"/>
      <c r="BF237" s="279"/>
      <c r="BG237" s="279"/>
      <c r="BH237" s="279"/>
      <c r="BI237" s="279"/>
      <c r="BJ237" s="279"/>
      <c r="BK237" s="279"/>
      <c r="BM237" s="279"/>
      <c r="BN237" s="279"/>
      <c r="BO237" s="279"/>
      <c r="BP237" s="279"/>
      <c r="BQ237" s="279"/>
      <c r="BR237" s="279"/>
      <c r="BS237" s="279"/>
      <c r="BT237" s="279"/>
      <c r="BU237" s="279"/>
      <c r="BV237" s="279"/>
      <c r="BW237" s="279"/>
      <c r="BX237" s="279"/>
      <c r="BZ237" s="412">
        <v>0</v>
      </c>
      <c r="CA237" s="188">
        <v>0</v>
      </c>
    </row>
    <row r="238" spans="1:79" ht="35.25" customHeight="1" thickBot="1">
      <c r="B238" s="1" t="s">
        <v>195</v>
      </c>
      <c r="C238" s="1" t="s">
        <v>196</v>
      </c>
      <c r="D238" s="1" t="s">
        <v>164</v>
      </c>
      <c r="E238" s="1" t="s">
        <v>165</v>
      </c>
      <c r="F238" s="1">
        <v>8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185" t="s">
        <v>171</v>
      </c>
      <c r="U238" s="491"/>
      <c r="V238" s="185" t="s">
        <v>171</v>
      </c>
      <c r="W238" s="412">
        <v>525.81899999999996</v>
      </c>
      <c r="X238" s="336">
        <v>0</v>
      </c>
      <c r="Y238" s="412">
        <v>0</v>
      </c>
      <c r="Z238" s="336"/>
      <c r="AA238" s="412">
        <v>0</v>
      </c>
      <c r="AB238" s="336"/>
      <c r="AC238" s="336"/>
      <c r="AD238" s="412">
        <v>525.81899999999996</v>
      </c>
      <c r="AE238" s="412">
        <v>0</v>
      </c>
      <c r="AF238" s="412">
        <v>525.81899999999996</v>
      </c>
      <c r="AG238" s="412">
        <v>174.32924499999999</v>
      </c>
      <c r="AH238" s="188">
        <v>0.33153850469458124</v>
      </c>
      <c r="AI238" s="231"/>
      <c r="AJ238" s="187">
        <v>755.06125899999995</v>
      </c>
      <c r="AK238" s="187">
        <v>-580.73201399999994</v>
      </c>
      <c r="AL238" s="345" t="e" vm="1">
        <v>#VALUE!</v>
      </c>
      <c r="AM238" s="412">
        <v>174.32924499999999</v>
      </c>
      <c r="AN238" s="188">
        <v>0.33153850469458124</v>
      </c>
      <c r="AO238" s="231"/>
      <c r="AP238" s="187">
        <v>755.06125899999995</v>
      </c>
      <c r="AQ238" s="187">
        <v>-580.73201399999994</v>
      </c>
      <c r="AR238" s="180" t="e">
        <v>#N/A</v>
      </c>
      <c r="AS238" s="412">
        <v>351.48975499999995</v>
      </c>
      <c r="AT238" s="410">
        <v>0</v>
      </c>
      <c r="AU238" s="411">
        <v>351.48975499999995</v>
      </c>
      <c r="AV238" s="461"/>
      <c r="AW238" s="201" t="e">
        <v>#N/A</v>
      </c>
      <c r="AX238" s="182" t="e">
        <v>#N/A</v>
      </c>
      <c r="AY238" s="145"/>
      <c r="AZ238" s="354"/>
      <c r="BA238" s="355"/>
      <c r="BB238" s="355"/>
      <c r="BC238" s="355"/>
      <c r="BD238" s="355"/>
      <c r="BE238" s="355"/>
      <c r="BF238" s="355"/>
      <c r="BG238" s="355"/>
      <c r="BH238" s="355"/>
      <c r="BI238" s="355"/>
      <c r="BJ238" s="355"/>
      <c r="BK238" s="355"/>
      <c r="BL238" s="376"/>
      <c r="BM238" s="355"/>
      <c r="BN238" s="355"/>
      <c r="BO238" s="355"/>
      <c r="BP238" s="355"/>
      <c r="BQ238" s="355"/>
      <c r="BR238" s="355"/>
      <c r="BS238" s="355"/>
      <c r="BT238" s="355"/>
      <c r="BU238" s="355"/>
      <c r="BV238" s="355"/>
      <c r="BW238" s="355"/>
      <c r="BX238" s="355"/>
      <c r="BZ238" s="412">
        <v>174.32924499999999</v>
      </c>
      <c r="CA238" s="188">
        <v>0.33153850469458124</v>
      </c>
    </row>
    <row r="239" spans="1:79" ht="27.75" customHeight="1" thickBot="1">
      <c r="A239" s="192"/>
      <c r="B239" s="1" t="s">
        <v>195</v>
      </c>
      <c r="C239" s="1" t="s">
        <v>196</v>
      </c>
      <c r="D239" s="192" t="s">
        <v>164</v>
      </c>
      <c r="E239" s="192" t="s">
        <v>172</v>
      </c>
      <c r="F239" s="192" t="s">
        <v>164</v>
      </c>
      <c r="G239" s="192" t="s">
        <v>164</v>
      </c>
      <c r="H239" s="192" t="s">
        <v>164</v>
      </c>
      <c r="I239" s="192" t="s">
        <v>164</v>
      </c>
      <c r="J239" s="192" t="s">
        <v>164</v>
      </c>
      <c r="K239" s="192" t="s">
        <v>164</v>
      </c>
      <c r="L239" s="192" t="s">
        <v>164</v>
      </c>
      <c r="M239" s="192" t="s">
        <v>164</v>
      </c>
      <c r="N239" s="192" t="s">
        <v>164</v>
      </c>
      <c r="O239" s="192" t="s">
        <v>164</v>
      </c>
      <c r="P239" s="192"/>
      <c r="Q239" s="192"/>
      <c r="R239" s="192"/>
      <c r="S239" s="192"/>
      <c r="T239" s="193" t="s">
        <v>173</v>
      </c>
      <c r="U239" s="469"/>
      <c r="V239" s="193" t="s">
        <v>173</v>
      </c>
      <c r="W239" s="413">
        <v>1065.96405</v>
      </c>
      <c r="X239" s="413">
        <v>0</v>
      </c>
      <c r="Y239" s="413">
        <v>0</v>
      </c>
      <c r="Z239" s="413"/>
      <c r="AA239" s="413">
        <v>0</v>
      </c>
      <c r="AB239" s="413">
        <v>0</v>
      </c>
      <c r="AC239" s="413"/>
      <c r="AD239" s="413">
        <v>1065.96405</v>
      </c>
      <c r="AE239" s="413">
        <v>0</v>
      </c>
      <c r="AF239" s="413">
        <v>1065.96405</v>
      </c>
      <c r="AG239" s="413">
        <v>0</v>
      </c>
      <c r="AH239" s="194">
        <v>0</v>
      </c>
      <c r="AI239" s="195">
        <v>0</v>
      </c>
      <c r="AJ239" s="196">
        <v>378.29652451999999</v>
      </c>
      <c r="AK239" s="196">
        <v>-378.29652451999999</v>
      </c>
      <c r="AL239" s="249" t="e" vm="1">
        <v>#VALUE!</v>
      </c>
      <c r="AM239" s="413">
        <v>0</v>
      </c>
      <c r="AN239" s="194">
        <v>0</v>
      </c>
      <c r="AO239" s="197">
        <v>0</v>
      </c>
      <c r="AP239" s="196">
        <v>378.29652451999999</v>
      </c>
      <c r="AQ239" s="196">
        <v>-378.29652451999999</v>
      </c>
      <c r="AR239" s="249" t="e">
        <v>#N/A</v>
      </c>
      <c r="AS239" s="413">
        <v>1065.96405</v>
      </c>
      <c r="AT239" s="413">
        <v>0</v>
      </c>
      <c r="AU239" s="413">
        <v>1065.96405</v>
      </c>
      <c r="AV239" s="413">
        <v>1065.96405</v>
      </c>
      <c r="AW239" s="198">
        <v>0</v>
      </c>
      <c r="AX239" s="182">
        <v>1</v>
      </c>
      <c r="AY239" s="145"/>
      <c r="AZ239" s="356"/>
      <c r="BA239" s="356"/>
      <c r="BB239" s="356"/>
      <c r="BC239" s="356"/>
      <c r="BD239" s="356"/>
      <c r="BE239" s="356"/>
      <c r="BF239" s="356"/>
      <c r="BG239" s="356"/>
      <c r="BH239" s="356"/>
      <c r="BI239" s="356"/>
      <c r="BJ239" s="356"/>
      <c r="BK239" s="356"/>
      <c r="BL239" s="376"/>
      <c r="BM239" s="356"/>
      <c r="BN239" s="356"/>
      <c r="BO239" s="356"/>
      <c r="BP239" s="356"/>
      <c r="BQ239" s="356"/>
      <c r="BR239" s="356"/>
      <c r="BS239" s="356"/>
      <c r="BT239" s="356"/>
      <c r="BU239" s="356"/>
      <c r="BV239" s="356"/>
      <c r="BW239" s="356"/>
      <c r="BX239" s="356"/>
      <c r="BZ239" s="413">
        <v>0</v>
      </c>
      <c r="CA239" s="194">
        <v>0</v>
      </c>
    </row>
    <row r="240" spans="1:79" ht="21.75" hidden="1" customHeight="1">
      <c r="A240" s="192"/>
      <c r="B240" s="1" t="s">
        <v>195</v>
      </c>
      <c r="C240" s="1" t="s">
        <v>196</v>
      </c>
      <c r="D240" s="192" t="s">
        <v>210</v>
      </c>
      <c r="E240" s="192" t="s">
        <v>172</v>
      </c>
      <c r="F240" s="192" t="s">
        <v>164</v>
      </c>
      <c r="G240" s="192" t="s">
        <v>164</v>
      </c>
      <c r="H240" s="192" t="s">
        <v>164</v>
      </c>
      <c r="I240" s="192" t="s">
        <v>164</v>
      </c>
      <c r="J240" s="192" t="s">
        <v>164</v>
      </c>
      <c r="K240" s="192" t="s">
        <v>164</v>
      </c>
      <c r="L240" s="192" t="s">
        <v>164</v>
      </c>
      <c r="M240" s="192" t="s">
        <v>164</v>
      </c>
      <c r="N240" s="192" t="s">
        <v>164</v>
      </c>
      <c r="O240" s="192" t="s">
        <v>164</v>
      </c>
      <c r="P240" s="192"/>
      <c r="Q240" s="192"/>
      <c r="R240" s="192"/>
      <c r="S240" s="192"/>
      <c r="T240" s="199" t="s">
        <v>174</v>
      </c>
      <c r="U240" s="474"/>
      <c r="V240" s="199" t="s">
        <v>174</v>
      </c>
      <c r="W240" s="414">
        <v>0</v>
      </c>
      <c r="X240" s="414">
        <v>0</v>
      </c>
      <c r="Y240" s="412">
        <v>0</v>
      </c>
      <c r="Z240" s="410"/>
      <c r="AA240" s="412">
        <v>0</v>
      </c>
      <c r="AB240" s="412"/>
      <c r="AC240" s="410"/>
      <c r="AD240" s="412">
        <v>0</v>
      </c>
      <c r="AE240" s="414">
        <v>0</v>
      </c>
      <c r="AF240" s="412">
        <v>0</v>
      </c>
      <c r="AG240" s="414">
        <v>0</v>
      </c>
      <c r="AH240" s="338" t="e">
        <v>#DIV/0!</v>
      </c>
      <c r="AI240" s="195" t="e">
        <v>#DIV/0!</v>
      </c>
      <c r="AJ240" s="200">
        <v>0</v>
      </c>
      <c r="AK240" s="187">
        <v>0</v>
      </c>
      <c r="AL240" s="180" t="e" vm="1">
        <v>#VALUE!</v>
      </c>
      <c r="AM240" s="414">
        <v>0</v>
      </c>
      <c r="AN240" s="188" t="e">
        <v>#DIV/0!</v>
      </c>
      <c r="AO240" s="197" t="e">
        <v>#DIV/0!</v>
      </c>
      <c r="AP240" s="200">
        <v>0</v>
      </c>
      <c r="AQ240" s="187">
        <v>0</v>
      </c>
      <c r="AR240" s="249" t="e">
        <v>#N/A</v>
      </c>
      <c r="AS240" s="412">
        <v>0</v>
      </c>
      <c r="AT240" s="410">
        <v>0</v>
      </c>
      <c r="AU240" s="411">
        <v>0</v>
      </c>
      <c r="AV240" s="412">
        <v>0</v>
      </c>
      <c r="AW240" s="201" t="e">
        <v>#N/A</v>
      </c>
      <c r="AX240" s="182" t="e">
        <v>#N/A</v>
      </c>
      <c r="AY240" s="145"/>
      <c r="AZ240" s="363"/>
      <c r="BA240" s="363"/>
      <c r="BB240" s="363"/>
      <c r="BC240" s="363"/>
      <c r="BD240" s="363"/>
      <c r="BE240" s="363"/>
      <c r="BF240" s="363"/>
      <c r="BG240" s="363"/>
      <c r="BH240" s="363"/>
      <c r="BI240" s="363"/>
      <c r="BJ240" s="363"/>
      <c r="BK240" s="363"/>
      <c r="BL240" s="376"/>
      <c r="BM240" s="363"/>
      <c r="BN240" s="363"/>
      <c r="BO240" s="363"/>
      <c r="BP240" s="363"/>
      <c r="BQ240" s="363"/>
      <c r="BR240" s="363"/>
      <c r="BS240" s="363"/>
      <c r="BT240" s="363"/>
      <c r="BU240" s="363"/>
      <c r="BV240" s="363"/>
      <c r="BW240" s="363"/>
      <c r="BX240" s="363"/>
      <c r="BZ240" s="412">
        <v>0</v>
      </c>
      <c r="CA240" s="188" t="e">
        <v>#DIV/0!</v>
      </c>
    </row>
    <row r="241" spans="1:79" ht="21.75" customHeight="1" thickBot="1">
      <c r="A241" s="192"/>
      <c r="B241" s="1" t="s">
        <v>195</v>
      </c>
      <c r="C241" s="1" t="s">
        <v>196</v>
      </c>
      <c r="D241" s="192" t="s">
        <v>211</v>
      </c>
      <c r="E241" s="192" t="s">
        <v>172</v>
      </c>
      <c r="F241" s="192" t="s">
        <v>164</v>
      </c>
      <c r="G241" s="192" t="s">
        <v>164</v>
      </c>
      <c r="H241" s="192" t="s">
        <v>164</v>
      </c>
      <c r="I241" s="192" t="s">
        <v>164</v>
      </c>
      <c r="J241" s="192" t="s">
        <v>164</v>
      </c>
      <c r="K241" s="192" t="s">
        <v>164</v>
      </c>
      <c r="L241" s="192" t="s">
        <v>164</v>
      </c>
      <c r="M241" s="192" t="s">
        <v>164</v>
      </c>
      <c r="N241" s="192" t="s">
        <v>164</v>
      </c>
      <c r="O241" s="192" t="s">
        <v>164</v>
      </c>
      <c r="P241" s="192"/>
      <c r="Q241" s="192"/>
      <c r="R241" s="192"/>
      <c r="S241" s="192"/>
      <c r="T241" s="199" t="s">
        <v>175</v>
      </c>
      <c r="U241" s="474"/>
      <c r="V241" s="199" t="s">
        <v>175</v>
      </c>
      <c r="W241" s="414">
        <v>1065.96405</v>
      </c>
      <c r="X241" s="414">
        <v>0</v>
      </c>
      <c r="Y241" s="412">
        <v>0</v>
      </c>
      <c r="Z241" s="410"/>
      <c r="AA241" s="412">
        <v>0</v>
      </c>
      <c r="AB241" s="414"/>
      <c r="AC241" s="410"/>
      <c r="AD241" s="412">
        <v>1065.96405</v>
      </c>
      <c r="AE241" s="414">
        <v>0</v>
      </c>
      <c r="AF241" s="412">
        <v>1065.96405</v>
      </c>
      <c r="AG241" s="414">
        <v>0</v>
      </c>
      <c r="AH241" s="186">
        <v>0</v>
      </c>
      <c r="AI241" s="195">
        <v>0</v>
      </c>
      <c r="AJ241" s="200">
        <v>378.29652451999999</v>
      </c>
      <c r="AK241" s="187">
        <v>-378.29652451999999</v>
      </c>
      <c r="AL241" s="249" t="e" vm="1">
        <v>#VALUE!</v>
      </c>
      <c r="AM241" s="412">
        <v>0</v>
      </c>
      <c r="AN241" s="188">
        <v>0</v>
      </c>
      <c r="AO241" s="197">
        <v>0</v>
      </c>
      <c r="AP241" s="200">
        <v>378.29652451999999</v>
      </c>
      <c r="AQ241" s="187">
        <v>-378.29652451999999</v>
      </c>
      <c r="AR241" s="249" t="e">
        <v>#N/A</v>
      </c>
      <c r="AS241" s="412">
        <v>1065.96405</v>
      </c>
      <c r="AT241" s="410">
        <v>0</v>
      </c>
      <c r="AU241" s="411">
        <v>1065.96405</v>
      </c>
      <c r="AV241" s="412">
        <v>1065.96405</v>
      </c>
      <c r="AW241" s="201" t="e">
        <v>#N/A</v>
      </c>
      <c r="AX241" s="182" t="e">
        <v>#N/A</v>
      </c>
      <c r="AY241" s="145"/>
      <c r="AZ241" s="363"/>
      <c r="BA241" s="363"/>
      <c r="BB241" s="363"/>
      <c r="BC241" s="363"/>
      <c r="BD241" s="363"/>
      <c r="BE241" s="363"/>
      <c r="BF241" s="363"/>
      <c r="BG241" s="363"/>
      <c r="BH241" s="363"/>
      <c r="BI241" s="363"/>
      <c r="BJ241" s="363"/>
      <c r="BK241" s="363"/>
      <c r="BL241" s="376"/>
      <c r="BM241" s="363"/>
      <c r="BN241" s="363"/>
      <c r="BO241" s="363"/>
      <c r="BP241" s="363"/>
      <c r="BQ241" s="363"/>
      <c r="BR241" s="363"/>
      <c r="BS241" s="363"/>
      <c r="BT241" s="363"/>
      <c r="BU241" s="363"/>
      <c r="BV241" s="363"/>
      <c r="BW241" s="363"/>
      <c r="BX241" s="363"/>
      <c r="BZ241" s="412">
        <v>0</v>
      </c>
      <c r="CA241" s="188">
        <v>0</v>
      </c>
    </row>
    <row r="242" spans="1:79" ht="22.5" customHeight="1" thickBot="1">
      <c r="B242" s="1" t="s">
        <v>195</v>
      </c>
      <c r="C242" s="1" t="s">
        <v>196</v>
      </c>
      <c r="D242" s="1" t="s">
        <v>164</v>
      </c>
      <c r="E242" s="1" t="s">
        <v>176</v>
      </c>
      <c r="F242" s="1" t="s">
        <v>164</v>
      </c>
      <c r="G242" s="1" t="s">
        <v>164</v>
      </c>
      <c r="H242" s="1" t="s">
        <v>164</v>
      </c>
      <c r="I242" s="1" t="s">
        <v>164</v>
      </c>
      <c r="J242" s="1" t="s">
        <v>164</v>
      </c>
      <c r="K242" s="1" t="s">
        <v>164</v>
      </c>
      <c r="L242" s="1" t="s">
        <v>164</v>
      </c>
      <c r="M242" s="1" t="s">
        <v>164</v>
      </c>
      <c r="N242" s="1" t="s">
        <v>164</v>
      </c>
      <c r="O242" s="1" t="s">
        <v>164</v>
      </c>
      <c r="T242" s="165" t="s">
        <v>177</v>
      </c>
      <c r="U242" s="484"/>
      <c r="V242" s="165" t="s">
        <v>177</v>
      </c>
      <c r="W242" s="413">
        <v>100000</v>
      </c>
      <c r="X242" s="196">
        <v>0</v>
      </c>
      <c r="Y242" s="196">
        <v>0</v>
      </c>
      <c r="Z242" s="196"/>
      <c r="AA242" s="196">
        <v>0</v>
      </c>
      <c r="AB242" s="196">
        <v>0</v>
      </c>
      <c r="AC242" s="196">
        <v>0</v>
      </c>
      <c r="AD242" s="413">
        <v>100000</v>
      </c>
      <c r="AE242" s="413">
        <v>0</v>
      </c>
      <c r="AF242" s="413">
        <v>100000</v>
      </c>
      <c r="AG242" s="413">
        <v>10902.5686799</v>
      </c>
      <c r="AH242" s="177">
        <v>0.109025686799</v>
      </c>
      <c r="AI242" s="253"/>
      <c r="AJ242" s="336">
        <v>16444.83561505</v>
      </c>
      <c r="AK242" s="336">
        <v>-9801.5479805499999</v>
      </c>
      <c r="AL242" s="345" t="e" vm="1">
        <v>#VALUE!</v>
      </c>
      <c r="AM242" s="462">
        <v>3886.8869994999991</v>
      </c>
      <c r="AN242" s="349">
        <v>3.8868869994999992E-2</v>
      </c>
      <c r="AO242" s="231"/>
      <c r="AP242" s="336">
        <v>9157.6678858199994</v>
      </c>
      <c r="AQ242" s="336">
        <v>-7053.124694189999</v>
      </c>
      <c r="AR242" s="180" t="e">
        <v>#N/A</v>
      </c>
      <c r="AS242" s="413">
        <v>89097.431320100004</v>
      </c>
      <c r="AT242" s="413">
        <v>7015.6816804</v>
      </c>
      <c r="AU242" s="415">
        <v>96113.113000500016</v>
      </c>
      <c r="AV242" s="455"/>
      <c r="AW242" s="198" t="e">
        <v>#N/A</v>
      </c>
      <c r="AX242" s="182" t="e">
        <v>#N/A</v>
      </c>
      <c r="AY242" s="145"/>
      <c r="AZ242" s="356"/>
      <c r="BA242" s="356"/>
      <c r="BB242" s="356"/>
      <c r="BC242" s="356"/>
      <c r="BD242" s="356"/>
      <c r="BE242" s="356"/>
      <c r="BF242" s="356"/>
      <c r="BG242" s="356"/>
      <c r="BH242" s="356"/>
      <c r="BI242" s="356"/>
      <c r="BJ242" s="356"/>
      <c r="BK242" s="356"/>
      <c r="BM242" s="356"/>
      <c r="BN242" s="356"/>
      <c r="BO242" s="356"/>
      <c r="BP242" s="356"/>
      <c r="BQ242" s="356"/>
      <c r="BR242" s="356"/>
      <c r="BS242" s="356"/>
      <c r="BT242" s="356"/>
      <c r="BU242" s="356"/>
      <c r="BV242" s="356"/>
      <c r="BW242" s="356"/>
      <c r="BX242" s="356"/>
      <c r="BZ242" s="462">
        <v>3886.8869994999991</v>
      </c>
      <c r="CA242" s="194">
        <v>3.8868869994999992E-2</v>
      </c>
    </row>
    <row r="243" spans="1:79" ht="24.75" customHeight="1" thickBot="1">
      <c r="B243" s="1" t="s">
        <v>195</v>
      </c>
      <c r="C243" s="1" t="s">
        <v>196</v>
      </c>
      <c r="D243" s="1" t="s">
        <v>164</v>
      </c>
      <c r="E243" s="1" t="s">
        <v>164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5" t="s">
        <v>212</v>
      </c>
      <c r="U243" s="484"/>
      <c r="V243" s="165" t="s">
        <v>212</v>
      </c>
      <c r="W243" s="413">
        <v>128683.205222</v>
      </c>
      <c r="X243" s="413">
        <v>0</v>
      </c>
      <c r="Y243" s="413">
        <v>0</v>
      </c>
      <c r="Z243" s="413">
        <v>0</v>
      </c>
      <c r="AA243" s="413">
        <v>0</v>
      </c>
      <c r="AB243" s="413">
        <v>0</v>
      </c>
      <c r="AC243" s="413">
        <v>0</v>
      </c>
      <c r="AD243" s="413">
        <v>128683.205222</v>
      </c>
      <c r="AE243" s="413">
        <v>0</v>
      </c>
      <c r="AF243" s="413">
        <v>128683.205222</v>
      </c>
      <c r="AG243" s="413">
        <v>23894.055266930001</v>
      </c>
      <c r="AH243" s="177">
        <v>0.18568122565573936</v>
      </c>
      <c r="AI243" s="288"/>
      <c r="AJ243" s="196">
        <v>32450.11912639</v>
      </c>
      <c r="AK243" s="196">
        <v>-12989.674149859999</v>
      </c>
      <c r="AL243" s="345" t="e" vm="1">
        <v>#VALUE!</v>
      </c>
      <c r="AM243" s="413">
        <v>10075.59063836</v>
      </c>
      <c r="AN243" s="194">
        <v>7.8297635040858085E-2</v>
      </c>
      <c r="AO243" s="289"/>
      <c r="AP243" s="196">
        <v>24061.701044089998</v>
      </c>
      <c r="AQ243" s="196">
        <v>-15942.783458599999</v>
      </c>
      <c r="AR243" s="180" t="e">
        <v>#N/A</v>
      </c>
      <c r="AS243" s="413">
        <v>104789.14995507</v>
      </c>
      <c r="AT243" s="413">
        <v>13818.46462857</v>
      </c>
      <c r="AU243" s="415">
        <v>117541.65053364002</v>
      </c>
      <c r="AV243" s="455"/>
      <c r="AW243" s="198" t="e">
        <v>#N/A</v>
      </c>
      <c r="AX243" s="182" t="e">
        <v>#N/A</v>
      </c>
      <c r="AY243" s="145"/>
      <c r="AZ243" s="377"/>
      <c r="BA243" s="378"/>
      <c r="BB243" s="378"/>
      <c r="BC243" s="378"/>
      <c r="BD243" s="378"/>
      <c r="BE243" s="378"/>
      <c r="BF243" s="378"/>
      <c r="BG243" s="378"/>
      <c r="BH243" s="378"/>
      <c r="BI243" s="378"/>
      <c r="BJ243" s="378"/>
      <c r="BK243" s="378"/>
      <c r="BM243" s="378"/>
      <c r="BN243" s="378"/>
      <c r="BO243" s="378"/>
      <c r="BP243" s="378"/>
      <c r="BQ243" s="378"/>
      <c r="BR243" s="378"/>
      <c r="BS243" s="378"/>
      <c r="BT243" s="378"/>
      <c r="BU243" s="378"/>
      <c r="BV243" s="378"/>
      <c r="BW243" s="378"/>
      <c r="BX243" s="378"/>
      <c r="BZ243" s="413">
        <v>10075.59063836</v>
      </c>
      <c r="CA243" s="194">
        <v>7.8297635040858085E-2</v>
      </c>
    </row>
    <row r="244" spans="1:79" ht="12" customHeight="1">
      <c r="T244" s="150"/>
      <c r="U244" s="471"/>
      <c r="V244" s="151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24"/>
      <c r="AI244" s="210"/>
      <c r="AJ244" s="210"/>
      <c r="AK244" s="210"/>
      <c r="AL244" s="146"/>
      <c r="AM244" s="209"/>
      <c r="AN244" s="224"/>
      <c r="AO244" s="210"/>
      <c r="AP244" s="210"/>
      <c r="AQ244" s="210"/>
      <c r="AR244" s="211"/>
      <c r="AS244" s="417"/>
      <c r="AT244" s="417"/>
      <c r="AU244" s="406"/>
      <c r="AV244" s="406"/>
      <c r="AW244" s="153"/>
      <c r="AX244" s="153"/>
      <c r="AY244" s="145"/>
      <c r="AZ244" s="287"/>
      <c r="BA244" s="279"/>
      <c r="BB244" s="279"/>
      <c r="BC244" s="279"/>
      <c r="BD244" s="279"/>
      <c r="BE244" s="279"/>
      <c r="BF244" s="279"/>
      <c r="BG244" s="279"/>
      <c r="BH244" s="279"/>
      <c r="BI244" s="279"/>
      <c r="BJ244" s="279"/>
      <c r="BK244" s="279"/>
      <c r="BM244" s="279"/>
      <c r="BN244" s="279"/>
      <c r="BO244" s="279"/>
      <c r="BP244" s="279"/>
      <c r="BQ244" s="279"/>
      <c r="BR244" s="279"/>
      <c r="BS244" s="279"/>
      <c r="BT244" s="279"/>
      <c r="BU244" s="279"/>
      <c r="BV244" s="279"/>
      <c r="BW244" s="279"/>
      <c r="BX244" s="279"/>
      <c r="BZ244" s="412"/>
      <c r="CA244" s="188"/>
    </row>
    <row r="245" spans="1:79" ht="12.75" customHeight="1" thickBot="1">
      <c r="T245" s="150"/>
      <c r="U245" s="471"/>
      <c r="V245" s="151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2"/>
      <c r="AI245" s="153"/>
      <c r="AJ245" s="153"/>
      <c r="AK245" s="153"/>
      <c r="AL245" s="146"/>
      <c r="AM245" s="150"/>
      <c r="AN245" s="152"/>
      <c r="AO245" s="153"/>
      <c r="AP245" s="153"/>
      <c r="AQ245" s="153"/>
      <c r="AR245" s="146"/>
      <c r="AS245" s="406"/>
      <c r="AT245" s="406"/>
      <c r="AU245" s="406"/>
      <c r="AV245" s="406"/>
      <c r="AW245" s="153"/>
      <c r="AX245" s="153"/>
      <c r="AY245" s="145"/>
      <c r="AZ245" s="287"/>
      <c r="BA245" s="279"/>
      <c r="BB245" s="279"/>
      <c r="BC245" s="279"/>
      <c r="BD245" s="279"/>
      <c r="BE245" s="279"/>
      <c r="BF245" s="279"/>
      <c r="BG245" s="279"/>
      <c r="BH245" s="279"/>
      <c r="BI245" s="279"/>
      <c r="BJ245" s="279"/>
      <c r="BK245" s="279"/>
      <c r="BM245" s="279"/>
      <c r="BN245" s="279"/>
      <c r="BO245" s="279"/>
      <c r="BP245" s="279"/>
      <c r="BQ245" s="279"/>
      <c r="BR245" s="279"/>
      <c r="BS245" s="279"/>
      <c r="BT245" s="279"/>
      <c r="BU245" s="279"/>
      <c r="BV245" s="279"/>
      <c r="BW245" s="279"/>
      <c r="BX245" s="279"/>
      <c r="BZ245" s="412"/>
      <c r="CA245" s="188"/>
    </row>
    <row r="246" spans="1:79" ht="89.25" customHeight="1" thickBot="1">
      <c r="B246" s="159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164" t="s">
        <v>125</v>
      </c>
      <c r="U246" s="483"/>
      <c r="V246" s="164" t="s">
        <v>125</v>
      </c>
      <c r="W246" s="165" t="s">
        <v>126</v>
      </c>
      <c r="X246" s="165" t="s">
        <v>127</v>
      </c>
      <c r="Y246" s="165" t="s">
        <v>128</v>
      </c>
      <c r="Z246" s="165" t="s">
        <v>129</v>
      </c>
      <c r="AA246" s="165" t="s">
        <v>130</v>
      </c>
      <c r="AB246" s="165" t="s">
        <v>131</v>
      </c>
      <c r="AC246" s="164" t="s">
        <v>132</v>
      </c>
      <c r="AD246" s="164" t="s">
        <v>133</v>
      </c>
      <c r="AE246" s="164" t="s">
        <v>134</v>
      </c>
      <c r="AF246" s="164" t="s">
        <v>135</v>
      </c>
      <c r="AG246" s="166" t="s">
        <v>0</v>
      </c>
      <c r="AH246" s="167" t="s">
        <v>136</v>
      </c>
      <c r="AI246" s="168" t="s">
        <v>137</v>
      </c>
      <c r="AJ246" s="168" t="s">
        <v>138</v>
      </c>
      <c r="AK246" s="168" t="s">
        <v>139</v>
      </c>
      <c r="AL246" s="169" t="s">
        <v>140</v>
      </c>
      <c r="AM246" s="166" t="s">
        <v>141</v>
      </c>
      <c r="AN246" s="167" t="s">
        <v>142</v>
      </c>
      <c r="AO246" s="351"/>
      <c r="AP246" s="301" t="s">
        <v>144</v>
      </c>
      <c r="AQ246" s="265" t="s">
        <v>145</v>
      </c>
      <c r="AR246" s="302" t="s">
        <v>146</v>
      </c>
      <c r="AS246" s="407" t="s">
        <v>147</v>
      </c>
      <c r="AT246" s="407" t="s">
        <v>148</v>
      </c>
      <c r="AU246" s="407" t="s">
        <v>149</v>
      </c>
      <c r="AV246" s="460"/>
      <c r="AW246" s="170" t="s">
        <v>151</v>
      </c>
      <c r="AX246" s="171" t="s">
        <v>152</v>
      </c>
      <c r="AY246" s="145"/>
      <c r="AZ246" s="172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M246" s="174"/>
      <c r="BN246" s="174"/>
      <c r="BO246" s="174"/>
      <c r="BP246" s="174"/>
      <c r="BQ246" s="174"/>
      <c r="BR246" s="174"/>
      <c r="BS246" s="174"/>
      <c r="BT246" s="174"/>
      <c r="BU246" s="174"/>
      <c r="BV246" s="174"/>
      <c r="BW246" s="174"/>
      <c r="BX246" s="174"/>
      <c r="BZ246" s="166" t="s">
        <v>478</v>
      </c>
      <c r="CA246" s="167" t="s">
        <v>479</v>
      </c>
    </row>
    <row r="247" spans="1:79" ht="37.5" customHeight="1">
      <c r="B247" s="1" t="s">
        <v>195</v>
      </c>
      <c r="C247" s="1" t="s">
        <v>196</v>
      </c>
      <c r="D247" s="285" t="s">
        <v>392</v>
      </c>
      <c r="E247" s="1" t="s">
        <v>176</v>
      </c>
      <c r="F247" s="1" t="s">
        <v>164</v>
      </c>
      <c r="G247" s="1" t="s">
        <v>164</v>
      </c>
      <c r="H247" s="1" t="s">
        <v>164</v>
      </c>
      <c r="I247" s="1" t="s">
        <v>164</v>
      </c>
      <c r="J247" s="1" t="s">
        <v>164</v>
      </c>
      <c r="K247" s="1" t="s">
        <v>164</v>
      </c>
      <c r="L247" s="1" t="s">
        <v>164</v>
      </c>
      <c r="M247" s="1" t="s">
        <v>164</v>
      </c>
      <c r="N247" s="1" t="s">
        <v>164</v>
      </c>
      <c r="O247" s="1" t="s">
        <v>164</v>
      </c>
      <c r="T247" s="365" t="s">
        <v>393</v>
      </c>
      <c r="U247" s="344" t="s">
        <v>394</v>
      </c>
      <c r="V247" s="317" t="s">
        <v>393</v>
      </c>
      <c r="W247" s="425">
        <v>79709.434999999998</v>
      </c>
      <c r="X247" s="273">
        <v>0</v>
      </c>
      <c r="Y247" s="425">
        <v>0</v>
      </c>
      <c r="Z247" s="273"/>
      <c r="AA247" s="425">
        <v>0</v>
      </c>
      <c r="AB247" s="273"/>
      <c r="AC247" s="273">
        <v>0</v>
      </c>
      <c r="AD247" s="435">
        <v>79709.434999999998</v>
      </c>
      <c r="AE247" s="425">
        <v>0</v>
      </c>
      <c r="AF247" s="425">
        <v>79709.434999999998</v>
      </c>
      <c r="AG247" s="427">
        <v>4259.2810454</v>
      </c>
      <c r="AH247" s="274">
        <v>5.3435092663748025E-2</v>
      </c>
      <c r="AI247" s="275"/>
      <c r="AJ247" s="273">
        <v>217988.74650834</v>
      </c>
      <c r="AK247" s="276">
        <v>-213729.46546293999</v>
      </c>
      <c r="AL247" s="345" t="e" vm="1">
        <v>#VALUE!</v>
      </c>
      <c r="AM247" s="426">
        <v>1782.3438078699999</v>
      </c>
      <c r="AN247" s="274">
        <v>2.2360512376859779E-2</v>
      </c>
      <c r="AO247" s="275"/>
      <c r="AP247" s="273">
        <v>65390.769532339997</v>
      </c>
      <c r="AQ247" s="276">
        <v>-63608.425724469998</v>
      </c>
      <c r="AR247" s="180" t="e">
        <v>#N/A</v>
      </c>
      <c r="AS247" s="435">
        <v>75450.153954599999</v>
      </c>
      <c r="AT247" s="427">
        <v>2476.9372375299999</v>
      </c>
      <c r="AU247" s="450">
        <v>77927.091192129999</v>
      </c>
      <c r="AV247" s="457"/>
      <c r="AW247" s="201" t="e">
        <v>#N/A</v>
      </c>
      <c r="AX247" s="182" t="e">
        <v>#N/A</v>
      </c>
      <c r="AY247" s="145"/>
      <c r="AZ247" s="287"/>
      <c r="BA247" s="279"/>
      <c r="BB247" s="279"/>
      <c r="BC247" s="279"/>
      <c r="BD247" s="279"/>
      <c r="BE247" s="279"/>
      <c r="BF247" s="279"/>
      <c r="BG247" s="279"/>
      <c r="BH247" s="279"/>
      <c r="BI247" s="279"/>
      <c r="BJ247" s="279"/>
      <c r="BK247" s="279"/>
      <c r="BM247" s="279"/>
      <c r="BN247" s="279"/>
      <c r="BO247" s="279"/>
      <c r="BP247" s="279"/>
      <c r="BQ247" s="279"/>
      <c r="BR247" s="346"/>
      <c r="BS247" s="279"/>
      <c r="BT247" s="279"/>
      <c r="BU247" s="346"/>
      <c r="BV247" s="279"/>
      <c r="BW247" s="346"/>
      <c r="BX247" s="279"/>
      <c r="BZ247" s="412">
        <v>1782.3438078699999</v>
      </c>
      <c r="CA247" s="188">
        <v>2.2360512376859779E-2</v>
      </c>
    </row>
    <row r="248" spans="1:79" ht="90" customHeight="1">
      <c r="B248" s="1" t="s">
        <v>195</v>
      </c>
      <c r="C248" s="1" t="s">
        <v>196</v>
      </c>
      <c r="D248" s="285" t="s">
        <v>395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79" t="s">
        <v>396</v>
      </c>
      <c r="U248" s="344" t="s">
        <v>397</v>
      </c>
      <c r="V248" s="292" t="s">
        <v>396</v>
      </c>
      <c r="W248" s="435">
        <v>12000</v>
      </c>
      <c r="X248" s="273">
        <v>0</v>
      </c>
      <c r="Y248" s="425">
        <v>0</v>
      </c>
      <c r="Z248" s="273"/>
      <c r="AA248" s="425">
        <v>0</v>
      </c>
      <c r="AB248" s="273"/>
      <c r="AC248" s="273">
        <v>0</v>
      </c>
      <c r="AD248" s="435">
        <v>12000</v>
      </c>
      <c r="AE248" s="435">
        <v>0</v>
      </c>
      <c r="AF248" s="435">
        <v>12000</v>
      </c>
      <c r="AG248" s="436">
        <v>3237.9407670000001</v>
      </c>
      <c r="AH248" s="305">
        <v>0.26982839725000002</v>
      </c>
      <c r="AI248" s="306"/>
      <c r="AJ248" s="273">
        <v>8804.0194919999994</v>
      </c>
      <c r="AK248" s="276">
        <v>-5566.0787249999994</v>
      </c>
      <c r="AL248" s="345" t="e" vm="1">
        <v>#VALUE!</v>
      </c>
      <c r="AM248" s="458">
        <v>1188.8535056600001</v>
      </c>
      <c r="AN248" s="305">
        <v>9.9071125471666674E-2</v>
      </c>
      <c r="AO248" s="306"/>
      <c r="AP248" s="273">
        <v>5133.1474290400001</v>
      </c>
      <c r="AQ248" s="276">
        <v>-3944.2939233799998</v>
      </c>
      <c r="AR248" s="180" t="e">
        <v>#N/A</v>
      </c>
      <c r="AS248" s="435">
        <v>8762.0592329999999</v>
      </c>
      <c r="AT248" s="436">
        <v>2049.0872613399997</v>
      </c>
      <c r="AU248" s="448">
        <v>10811.146494340001</v>
      </c>
      <c r="AV248" s="459"/>
      <c r="AW248" s="201" t="e">
        <v>#N/A</v>
      </c>
      <c r="AX248" s="182" t="e">
        <v>#N/A</v>
      </c>
      <c r="AY248" s="145"/>
      <c r="AZ248" s="287"/>
      <c r="BA248" s="279"/>
      <c r="BB248" s="279"/>
      <c r="BC248" s="279"/>
      <c r="BD248" s="279"/>
      <c r="BE248" s="279"/>
      <c r="BF248" s="279"/>
      <c r="BG248" s="279"/>
      <c r="BH248" s="279"/>
      <c r="BI248" s="279"/>
      <c r="BJ248" s="279"/>
      <c r="BK248" s="279"/>
      <c r="BM248" s="279"/>
      <c r="BN248" s="279"/>
      <c r="BO248" s="279"/>
      <c r="BP248" s="279"/>
      <c r="BQ248" s="279"/>
      <c r="BR248" s="346"/>
      <c r="BS248" s="279"/>
      <c r="BT248" s="279"/>
      <c r="BU248" s="346"/>
      <c r="BV248" s="279"/>
      <c r="BW248" s="346"/>
      <c r="BX248" s="279"/>
      <c r="BZ248" s="412">
        <v>1182.61215066</v>
      </c>
      <c r="CA248" s="188">
        <v>9.8551012554999998E-2</v>
      </c>
    </row>
    <row r="249" spans="1:79" ht="35">
      <c r="B249" s="1" t="s">
        <v>195</v>
      </c>
      <c r="C249" s="1" t="s">
        <v>196</v>
      </c>
      <c r="D249" s="285" t="s">
        <v>371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80" t="s">
        <v>398</v>
      </c>
      <c r="U249" s="381" t="s">
        <v>399</v>
      </c>
      <c r="V249" s="293" t="s">
        <v>398</v>
      </c>
      <c r="W249" s="443">
        <v>3546.4940000000001</v>
      </c>
      <c r="X249" s="273">
        <v>0</v>
      </c>
      <c r="Y249" s="425">
        <v>0</v>
      </c>
      <c r="Z249" s="273"/>
      <c r="AA249" s="425">
        <v>0</v>
      </c>
      <c r="AB249" s="273"/>
      <c r="AC249" s="273"/>
      <c r="AD249" s="435">
        <v>3546.4940000000001</v>
      </c>
      <c r="AE249" s="443">
        <v>0</v>
      </c>
      <c r="AF249" s="443">
        <v>3546.4940000000001</v>
      </c>
      <c r="AG249" s="427">
        <v>979.32898879999993</v>
      </c>
      <c r="AH249" s="314">
        <v>0.27614003824622285</v>
      </c>
      <c r="AI249" s="315"/>
      <c r="AJ249" s="273">
        <v>3445.63317766</v>
      </c>
      <c r="AK249" s="276">
        <v>-2466.3041888600001</v>
      </c>
      <c r="AL249" s="345" t="e" vm="1">
        <v>#VALUE!</v>
      </c>
      <c r="AM249" s="466">
        <v>333.74933127999998</v>
      </c>
      <c r="AN249" s="314">
        <v>9.410683657719425E-2</v>
      </c>
      <c r="AO249" s="315"/>
      <c r="AP249" s="273">
        <v>1334.18825935</v>
      </c>
      <c r="AQ249" s="276">
        <v>-1000.43892807</v>
      </c>
      <c r="AR249" s="180" t="e">
        <v>#N/A</v>
      </c>
      <c r="AS249" s="435">
        <v>2567.1650112000002</v>
      </c>
      <c r="AT249" s="444">
        <v>645.57965751999996</v>
      </c>
      <c r="AU249" s="463">
        <v>3212.7446687199999</v>
      </c>
      <c r="AV249" s="456"/>
      <c r="AW249" s="201" t="e">
        <v>#N/A</v>
      </c>
      <c r="AX249" s="182" t="e">
        <v>#N/A</v>
      </c>
      <c r="AY249" s="145"/>
      <c r="AZ249" s="287"/>
      <c r="BA249" s="279"/>
      <c r="BB249" s="279"/>
      <c r="BC249" s="279"/>
      <c r="BD249" s="279"/>
      <c r="BE249" s="279"/>
      <c r="BF249" s="279"/>
      <c r="BG249" s="279"/>
      <c r="BH249" s="279"/>
      <c r="BI249" s="279"/>
      <c r="BJ249" s="279"/>
      <c r="BK249" s="279"/>
      <c r="BM249" s="279"/>
      <c r="BN249" s="279"/>
      <c r="BO249" s="279"/>
      <c r="BP249" s="279"/>
      <c r="BQ249" s="279"/>
      <c r="BR249" s="346"/>
      <c r="BS249" s="279"/>
      <c r="BT249" s="279"/>
      <c r="BU249" s="346"/>
      <c r="BV249" s="279"/>
      <c r="BW249" s="346"/>
      <c r="BX249" s="279"/>
      <c r="BZ249" s="412">
        <v>333.74933127999998</v>
      </c>
      <c r="CA249" s="188">
        <v>9.410683657719425E-2</v>
      </c>
    </row>
    <row r="250" spans="1:79" ht="23">
      <c r="B250" s="1" t="s">
        <v>195</v>
      </c>
      <c r="C250" s="1" t="s">
        <v>196</v>
      </c>
      <c r="D250" s="285" t="s">
        <v>368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80" t="s">
        <v>400</v>
      </c>
      <c r="U250" s="344" t="s">
        <v>401</v>
      </c>
      <c r="V250" s="293" t="s">
        <v>400</v>
      </c>
      <c r="W250" s="443">
        <v>1882.0709999999999</v>
      </c>
      <c r="X250" s="273"/>
      <c r="Y250" s="425">
        <v>0</v>
      </c>
      <c r="Z250" s="273"/>
      <c r="AA250" s="425">
        <v>0</v>
      </c>
      <c r="AB250" s="273"/>
      <c r="AC250" s="273">
        <v>0</v>
      </c>
      <c r="AD250" s="435">
        <v>1882.0709999999999</v>
      </c>
      <c r="AE250" s="443">
        <v>0</v>
      </c>
      <c r="AF250" s="443">
        <v>1882.0709999999999</v>
      </c>
      <c r="AG250" s="427">
        <v>431.52560969999996</v>
      </c>
      <c r="AH250" s="314">
        <v>0.22928232234596888</v>
      </c>
      <c r="AI250" s="315"/>
      <c r="AJ250" s="273">
        <v>1563.8925640099999</v>
      </c>
      <c r="AK250" s="276">
        <v>-1132.36695431</v>
      </c>
      <c r="AL250" s="345" t="e" vm="1">
        <v>#VALUE!</v>
      </c>
      <c r="AM250" s="466">
        <v>118.1251177</v>
      </c>
      <c r="AN250" s="314">
        <v>6.2763369554071025E-2</v>
      </c>
      <c r="AO250" s="315"/>
      <c r="AP250" s="273">
        <v>832.42197299999998</v>
      </c>
      <c r="AQ250" s="276">
        <v>-714.29685529999995</v>
      </c>
      <c r="AR250" s="180" t="e">
        <v>#N/A</v>
      </c>
      <c r="AS250" s="435">
        <v>1450.5453903</v>
      </c>
      <c r="AT250" s="444">
        <v>313.40049199999999</v>
      </c>
      <c r="AU250" s="463">
        <v>1763.9458823</v>
      </c>
      <c r="AV250" s="456"/>
      <c r="AW250" s="201" t="e">
        <v>#N/A</v>
      </c>
      <c r="AX250" s="182" t="e">
        <v>#N/A</v>
      </c>
      <c r="AY250" s="145"/>
      <c r="AZ250" s="287"/>
      <c r="BA250" s="279"/>
      <c r="BB250" s="279"/>
      <c r="BC250" s="279"/>
      <c r="BD250" s="279"/>
      <c r="BE250" s="279"/>
      <c r="BF250" s="279"/>
      <c r="BG250" s="279"/>
      <c r="BH250" s="279"/>
      <c r="BI250" s="279"/>
      <c r="BJ250" s="279"/>
      <c r="BK250" s="279"/>
      <c r="BM250" s="279"/>
      <c r="BN250" s="279"/>
      <c r="BO250" s="279"/>
      <c r="BP250" s="279"/>
      <c r="BQ250" s="279"/>
      <c r="BR250" s="346"/>
      <c r="BS250" s="279"/>
      <c r="BT250" s="279"/>
      <c r="BU250" s="346"/>
      <c r="BV250" s="279"/>
      <c r="BW250" s="346"/>
      <c r="BX250" s="279"/>
      <c r="BZ250" s="412">
        <v>118.1251177</v>
      </c>
      <c r="CA250" s="188">
        <v>6.2763369554071025E-2</v>
      </c>
    </row>
    <row r="251" spans="1:79" ht="35">
      <c r="B251" s="1" t="s">
        <v>195</v>
      </c>
      <c r="C251" s="1" t="s">
        <v>196</v>
      </c>
      <c r="D251" s="285" t="s">
        <v>280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65" t="s">
        <v>402</v>
      </c>
      <c r="U251" s="344" t="s">
        <v>403</v>
      </c>
      <c r="V251" s="317" t="s">
        <v>402</v>
      </c>
      <c r="W251" s="425">
        <v>750</v>
      </c>
      <c r="X251" s="273">
        <v>0</v>
      </c>
      <c r="Y251" s="425">
        <v>0</v>
      </c>
      <c r="Z251" s="273"/>
      <c r="AA251" s="425">
        <v>0</v>
      </c>
      <c r="AB251" s="273"/>
      <c r="AC251" s="273">
        <v>0</v>
      </c>
      <c r="AD251" s="435">
        <v>750</v>
      </c>
      <c r="AE251" s="425">
        <v>0</v>
      </c>
      <c r="AF251" s="425">
        <v>750</v>
      </c>
      <c r="AG251" s="427">
        <v>745.00001399999996</v>
      </c>
      <c r="AH251" s="274">
        <v>0.99333335199999995</v>
      </c>
      <c r="AI251" s="275"/>
      <c r="AJ251" s="273">
        <v>745.00004739999997</v>
      </c>
      <c r="AK251" s="276">
        <v>-3.3400000006622577E-5</v>
      </c>
      <c r="AL251" s="345" t="e" vm="1">
        <v>#VALUE!</v>
      </c>
      <c r="AM251" s="426">
        <v>0</v>
      </c>
      <c r="AN251" s="274">
        <v>0</v>
      </c>
      <c r="AO251" s="275"/>
      <c r="AP251" s="273">
        <v>376.51600000000002</v>
      </c>
      <c r="AQ251" s="276">
        <v>-376.51600000000002</v>
      </c>
      <c r="AR251" s="180" t="e">
        <v>#N/A</v>
      </c>
      <c r="AS251" s="435">
        <v>4.9999860000000353</v>
      </c>
      <c r="AT251" s="427">
        <v>745.00001399999996</v>
      </c>
      <c r="AU251" s="450">
        <v>750</v>
      </c>
      <c r="AV251" s="457"/>
      <c r="AW251" s="201" t="e">
        <v>#N/A</v>
      </c>
      <c r="AX251" s="182" t="e">
        <v>#N/A</v>
      </c>
      <c r="AY251" s="145"/>
      <c r="AZ251" s="287"/>
      <c r="BA251" s="279"/>
      <c r="BB251" s="279"/>
      <c r="BC251" s="279"/>
      <c r="BD251" s="279"/>
      <c r="BE251" s="279"/>
      <c r="BF251" s="279"/>
      <c r="BG251" s="279"/>
      <c r="BH251" s="279"/>
      <c r="BI251" s="279"/>
      <c r="BJ251" s="279"/>
      <c r="BK251" s="279"/>
      <c r="BM251" s="279"/>
      <c r="BN251" s="279"/>
      <c r="BO251" s="279"/>
      <c r="BP251" s="279"/>
      <c r="BQ251" s="279"/>
      <c r="BR251" s="346"/>
      <c r="BS251" s="279"/>
      <c r="BT251" s="279"/>
      <c r="BU251" s="346"/>
      <c r="BV251" s="279"/>
      <c r="BW251" s="346"/>
      <c r="BX251" s="279"/>
      <c r="BZ251" s="412">
        <v>0</v>
      </c>
      <c r="CA251" s="188">
        <v>0</v>
      </c>
    </row>
    <row r="252" spans="1:79" ht="90" customHeight="1">
      <c r="B252" s="1" t="s">
        <v>195</v>
      </c>
      <c r="C252" s="1" t="s">
        <v>196</v>
      </c>
      <c r="D252" s="285" t="s">
        <v>404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65" t="s">
        <v>405</v>
      </c>
      <c r="U252" s="344" t="s">
        <v>406</v>
      </c>
      <c r="V252" s="317" t="s">
        <v>405</v>
      </c>
      <c r="W252" s="425">
        <v>750</v>
      </c>
      <c r="X252" s="273">
        <v>0</v>
      </c>
      <c r="Y252" s="425">
        <v>0</v>
      </c>
      <c r="Z252" s="273"/>
      <c r="AA252" s="425">
        <v>0</v>
      </c>
      <c r="AB252" s="273"/>
      <c r="AC252" s="273">
        <v>0</v>
      </c>
      <c r="AD252" s="435">
        <v>750</v>
      </c>
      <c r="AE252" s="425">
        <v>0</v>
      </c>
      <c r="AF252" s="425">
        <v>750</v>
      </c>
      <c r="AG252" s="427">
        <v>608.67762100000004</v>
      </c>
      <c r="AH252" s="274">
        <v>0.81157016133333337</v>
      </c>
      <c r="AI252" s="275"/>
      <c r="AJ252" s="273">
        <v>849.76444666999998</v>
      </c>
      <c r="AK252" s="276">
        <v>-241.08682566999994</v>
      </c>
      <c r="AL252" s="345" t="e" vm="1">
        <v>#VALUE!</v>
      </c>
      <c r="AM252" s="426">
        <v>241.06127065999999</v>
      </c>
      <c r="AN252" s="274">
        <v>0.32141502754666668</v>
      </c>
      <c r="AO252" s="275"/>
      <c r="AP252" s="273">
        <v>568.21104366999998</v>
      </c>
      <c r="AQ252" s="276">
        <v>-327.14977300999999</v>
      </c>
      <c r="AR252" s="180" t="e">
        <v>#N/A</v>
      </c>
      <c r="AS252" s="435">
        <v>141.32237899999996</v>
      </c>
      <c r="AT252" s="427">
        <v>367.61635034000005</v>
      </c>
      <c r="AU252" s="450">
        <v>508.93872934000001</v>
      </c>
      <c r="AV252" s="457"/>
      <c r="AW252" s="201" t="e">
        <v>#N/A</v>
      </c>
      <c r="AX252" s="182" t="e">
        <v>#N/A</v>
      </c>
      <c r="AY252" s="145"/>
      <c r="AZ252" s="287"/>
      <c r="BA252" s="279"/>
      <c r="BB252" s="279"/>
      <c r="BC252" s="279"/>
      <c r="BD252" s="279"/>
      <c r="BE252" s="279"/>
      <c r="BF252" s="279"/>
      <c r="BG252" s="279"/>
      <c r="BH252" s="279"/>
      <c r="BI252" s="279"/>
      <c r="BJ252" s="279"/>
      <c r="BK252" s="279"/>
      <c r="BM252" s="279"/>
      <c r="BN252" s="279"/>
      <c r="BO252" s="279"/>
      <c r="BP252" s="279"/>
      <c r="BQ252" s="279"/>
      <c r="BR252" s="346"/>
      <c r="BS252" s="279"/>
      <c r="BT252" s="279"/>
      <c r="BU252" s="346"/>
      <c r="BV252" s="279"/>
      <c r="BW252" s="346"/>
      <c r="BX252" s="279"/>
      <c r="BZ252" s="412">
        <v>241.06127065999999</v>
      </c>
      <c r="CA252" s="188">
        <v>0.32141502754666668</v>
      </c>
    </row>
    <row r="253" spans="1:79" ht="72" customHeight="1">
      <c r="B253" s="1" t="s">
        <v>195</v>
      </c>
      <c r="C253" s="1" t="s">
        <v>196</v>
      </c>
      <c r="D253" s="285" t="s">
        <v>362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65" t="s">
        <v>407</v>
      </c>
      <c r="U253" s="344" t="s">
        <v>408</v>
      </c>
      <c r="V253" s="317" t="s">
        <v>407</v>
      </c>
      <c r="W253" s="425">
        <v>738</v>
      </c>
      <c r="X253" s="273">
        <v>0</v>
      </c>
      <c r="Y253" s="425">
        <v>0</v>
      </c>
      <c r="Z253" s="273"/>
      <c r="AA253" s="425">
        <v>0</v>
      </c>
      <c r="AB253" s="273"/>
      <c r="AC253" s="273">
        <v>0</v>
      </c>
      <c r="AD253" s="435">
        <v>738</v>
      </c>
      <c r="AE253" s="425">
        <v>0</v>
      </c>
      <c r="AF253" s="425">
        <v>738</v>
      </c>
      <c r="AG253" s="427">
        <v>640.81463399999996</v>
      </c>
      <c r="AH253" s="274">
        <v>0.86831251219512184</v>
      </c>
      <c r="AI253" s="275"/>
      <c r="AJ253" s="273">
        <v>1036.5258873099999</v>
      </c>
      <c r="AK253" s="276">
        <v>-395.71125330999996</v>
      </c>
      <c r="AL253" s="345" t="e" vm="1">
        <v>#VALUE!</v>
      </c>
      <c r="AM253" s="426">
        <v>222.75396633000003</v>
      </c>
      <c r="AN253" s="274">
        <v>0.3018346427235773</v>
      </c>
      <c r="AO253" s="275"/>
      <c r="AP253" s="273">
        <v>913.18318076000003</v>
      </c>
      <c r="AQ253" s="276">
        <v>-690.42921443</v>
      </c>
      <c r="AR253" s="180" t="e">
        <v>#N/A</v>
      </c>
      <c r="AS253" s="435">
        <v>97.185366000000045</v>
      </c>
      <c r="AT253" s="427">
        <v>418.06066766999993</v>
      </c>
      <c r="AU253" s="450">
        <v>515.24603366999997</v>
      </c>
      <c r="AV253" s="457"/>
      <c r="AW253" s="201" t="e">
        <v>#N/A</v>
      </c>
      <c r="AX253" s="182" t="e">
        <v>#N/A</v>
      </c>
      <c r="AY253" s="145"/>
      <c r="AZ253" s="287"/>
      <c r="BA253" s="279"/>
      <c r="BB253" s="279"/>
      <c r="BC253" s="279"/>
      <c r="BD253" s="279"/>
      <c r="BE253" s="279"/>
      <c r="BF253" s="279"/>
      <c r="BG253" s="279"/>
      <c r="BH253" s="279"/>
      <c r="BI253" s="279"/>
      <c r="BJ253" s="279"/>
      <c r="BK253" s="279"/>
      <c r="BM253" s="279"/>
      <c r="BN253" s="279"/>
      <c r="BO253" s="279"/>
      <c r="BP253" s="279"/>
      <c r="BQ253" s="279"/>
      <c r="BR253" s="346"/>
      <c r="BS253" s="279"/>
      <c r="BT253" s="279"/>
      <c r="BU253" s="346"/>
      <c r="BV253" s="279"/>
      <c r="BW253" s="346"/>
      <c r="BX253" s="279"/>
      <c r="BZ253" s="412">
        <v>222.75396633000003</v>
      </c>
      <c r="CA253" s="188">
        <v>0.3018346427235773</v>
      </c>
    </row>
    <row r="254" spans="1:79" ht="37.5" customHeight="1" thickBot="1">
      <c r="B254" s="1" t="s">
        <v>195</v>
      </c>
      <c r="C254" s="1" t="s">
        <v>196</v>
      </c>
      <c r="D254" s="285" t="s">
        <v>284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17" t="s">
        <v>409</v>
      </c>
      <c r="U254" s="344" t="s">
        <v>410</v>
      </c>
      <c r="V254" s="317" t="s">
        <v>409</v>
      </c>
      <c r="W254" s="425">
        <v>624</v>
      </c>
      <c r="X254" s="273">
        <v>0</v>
      </c>
      <c r="Y254" s="425">
        <v>0</v>
      </c>
      <c r="Z254" s="273"/>
      <c r="AA254" s="425">
        <v>0</v>
      </c>
      <c r="AB254" s="273"/>
      <c r="AC254" s="273">
        <v>0</v>
      </c>
      <c r="AD254" s="435">
        <v>624</v>
      </c>
      <c r="AE254" s="425">
        <v>0</v>
      </c>
      <c r="AF254" s="425">
        <v>624</v>
      </c>
      <c r="AG254" s="427">
        <v>0</v>
      </c>
      <c r="AH254" s="274">
        <v>0</v>
      </c>
      <c r="AI254" s="275"/>
      <c r="AJ254" s="273">
        <v>0</v>
      </c>
      <c r="AK254" s="276">
        <v>0</v>
      </c>
      <c r="AL254" s="345" t="e" vm="1">
        <v>#VALUE!</v>
      </c>
      <c r="AM254" s="426">
        <v>0</v>
      </c>
      <c r="AN254" s="274">
        <v>0</v>
      </c>
      <c r="AO254" s="275"/>
      <c r="AP254" s="273">
        <v>0</v>
      </c>
      <c r="AQ254" s="276">
        <v>0</v>
      </c>
      <c r="AR254" s="180" t="e">
        <v>#N/A</v>
      </c>
      <c r="AS254" s="435">
        <v>624</v>
      </c>
      <c r="AT254" s="427">
        <v>0</v>
      </c>
      <c r="AU254" s="450">
        <v>624</v>
      </c>
      <c r="AV254" s="457"/>
      <c r="AW254" s="201" t="e">
        <v>#N/A</v>
      </c>
      <c r="AX254" s="182" t="e">
        <v>#N/A</v>
      </c>
      <c r="AY254" s="145"/>
      <c r="AZ254" s="287"/>
      <c r="BA254" s="279"/>
      <c r="BB254" s="279"/>
      <c r="BC254" s="279"/>
      <c r="BD254" s="279"/>
      <c r="BE254" s="279"/>
      <c r="BF254" s="279"/>
      <c r="BG254" s="279"/>
      <c r="BH254" s="279"/>
      <c r="BI254" s="279"/>
      <c r="BJ254" s="279"/>
      <c r="BK254" s="279"/>
      <c r="BM254" s="279"/>
      <c r="BN254" s="279"/>
      <c r="BO254" s="279"/>
      <c r="BP254" s="279"/>
      <c r="BQ254" s="279"/>
      <c r="BR254" s="346"/>
      <c r="BS254" s="279"/>
      <c r="BT254" s="279"/>
      <c r="BU254" s="346"/>
      <c r="BV254" s="279"/>
      <c r="BW254" s="346"/>
      <c r="BX254" s="279"/>
      <c r="BZ254" s="412">
        <v>0</v>
      </c>
      <c r="CA254" s="188">
        <v>0</v>
      </c>
    </row>
    <row r="255" spans="1:79" ht="24.75" customHeight="1" thickBot="1">
      <c r="T255" s="165" t="s">
        <v>76</v>
      </c>
      <c r="U255" s="484"/>
      <c r="V255" s="165" t="s">
        <v>76</v>
      </c>
      <c r="W255" s="413">
        <v>100000</v>
      </c>
      <c r="X255" s="413">
        <v>0</v>
      </c>
      <c r="Y255" s="413">
        <v>0</v>
      </c>
      <c r="Z255" s="413">
        <v>0</v>
      </c>
      <c r="AA255" s="413">
        <v>0</v>
      </c>
      <c r="AB255" s="413">
        <v>0</v>
      </c>
      <c r="AC255" s="413">
        <v>0</v>
      </c>
      <c r="AD255" s="413">
        <v>100000</v>
      </c>
      <c r="AE255" s="413">
        <v>0</v>
      </c>
      <c r="AF255" s="413">
        <v>100000</v>
      </c>
      <c r="AG255" s="413">
        <v>10902.5686799</v>
      </c>
      <c r="AH255" s="177">
        <v>0.109025686799</v>
      </c>
      <c r="AI255" s="298"/>
      <c r="AJ255" s="299">
        <v>16444.83561505</v>
      </c>
      <c r="AK255" s="196">
        <v>-9801.5479805499999</v>
      </c>
      <c r="AL255" s="345" t="e" vm="1">
        <v>#VALUE!</v>
      </c>
      <c r="AM255" s="413">
        <v>3886.8869995</v>
      </c>
      <c r="AN255" s="194">
        <v>3.8868869994999999E-2</v>
      </c>
      <c r="AO255" s="300"/>
      <c r="AP255" s="299">
        <v>9157.6678858199994</v>
      </c>
      <c r="AQ255" s="196">
        <v>-7053.124694189999</v>
      </c>
      <c r="AR255" s="180" t="e">
        <v>#N/A</v>
      </c>
      <c r="AS255" s="413">
        <v>89097.431320100004</v>
      </c>
      <c r="AT255" s="413">
        <v>7015.6816804</v>
      </c>
      <c r="AU255" s="413">
        <v>96113.113000500016</v>
      </c>
      <c r="AV255" s="455"/>
      <c r="AW255" s="198" t="e">
        <v>#N/A</v>
      </c>
      <c r="AX255" s="182" t="e">
        <v>#N/A</v>
      </c>
      <c r="AY255" s="145"/>
      <c r="AZ255" s="290"/>
      <c r="BA255" s="291"/>
      <c r="BB255" s="291"/>
      <c r="BC255" s="291"/>
      <c r="BD255" s="291"/>
      <c r="BE255" s="291"/>
      <c r="BF255" s="291"/>
      <c r="BG255" s="291"/>
      <c r="BH255" s="291"/>
      <c r="BI255" s="291"/>
      <c r="BJ255" s="291"/>
      <c r="BK255" s="291"/>
      <c r="BM255" s="382"/>
      <c r="BN255" s="382"/>
      <c r="BO255" s="382"/>
      <c r="BP255" s="382"/>
      <c r="BQ255" s="382"/>
      <c r="BR255" s="382"/>
      <c r="BS255" s="382"/>
      <c r="BT255" s="382"/>
      <c r="BU255" s="382"/>
      <c r="BV255" s="382"/>
      <c r="BW255" s="382"/>
      <c r="BX255" s="382"/>
      <c r="BZ255" s="413">
        <v>3880.6456444999999</v>
      </c>
      <c r="CA255" s="194">
        <v>3.8806456444999998E-2</v>
      </c>
    </row>
    <row r="256" spans="1:79" ht="9.75" customHeight="1" thickBot="1">
      <c r="B256" s="20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T256" s="150"/>
      <c r="U256" s="471"/>
      <c r="V256" s="151"/>
      <c r="W256" s="383"/>
      <c r="X256" s="383"/>
      <c r="Y256" s="383"/>
      <c r="Z256" s="383"/>
      <c r="AA256" s="383"/>
      <c r="AB256" s="383"/>
      <c r="AC256" s="383"/>
      <c r="AD256" s="383"/>
      <c r="AE256" s="383"/>
      <c r="AF256" s="383"/>
      <c r="AG256" s="383"/>
      <c r="AH256" s="152"/>
      <c r="AI256" s="153"/>
      <c r="AJ256" s="153"/>
      <c r="AK256" s="153"/>
      <c r="AL256" s="146"/>
      <c r="AM256" s="383"/>
      <c r="AN256" s="152"/>
      <c r="AO256" s="153"/>
      <c r="AP256" s="153"/>
      <c r="AQ256" s="153"/>
      <c r="AR256" s="146"/>
      <c r="AS256" s="406"/>
      <c r="AT256" s="406"/>
      <c r="AU256" s="406"/>
      <c r="AV256" s="406"/>
      <c r="AW256" s="153"/>
      <c r="AX256" s="153"/>
      <c r="AY256" s="145"/>
      <c r="AZ256" s="287"/>
      <c r="BA256" s="279"/>
      <c r="BB256" s="279"/>
      <c r="BC256" s="279"/>
      <c r="BD256" s="279"/>
      <c r="BE256" s="279"/>
      <c r="BF256" s="279"/>
      <c r="BG256" s="279"/>
      <c r="BH256" s="279"/>
      <c r="BI256" s="279"/>
      <c r="BJ256" s="279"/>
      <c r="BK256" s="279"/>
      <c r="BM256" s="358"/>
      <c r="BN256" s="358"/>
      <c r="BO256" s="358"/>
      <c r="BP256" s="358"/>
      <c r="BQ256" s="358"/>
      <c r="BR256" s="358"/>
      <c r="BS256" s="358"/>
      <c r="BT256" s="358"/>
      <c r="BU256" s="358"/>
      <c r="BV256" s="358"/>
      <c r="BW256" s="358"/>
      <c r="BX256" s="358"/>
      <c r="BZ256" s="412"/>
      <c r="CA256" s="188"/>
    </row>
    <row r="257" spans="1:79" ht="21" customHeight="1">
      <c r="T257" s="517" t="s">
        <v>411</v>
      </c>
      <c r="U257" s="517"/>
      <c r="V257" s="517"/>
      <c r="W257" s="517"/>
      <c r="X257" s="517"/>
      <c r="Y257" s="517"/>
      <c r="Z257" s="517"/>
      <c r="AA257" s="517"/>
      <c r="AB257" s="517"/>
      <c r="AC257" s="517"/>
      <c r="AD257" s="517"/>
      <c r="AE257" s="517"/>
      <c r="AF257" s="517"/>
      <c r="AG257" s="517"/>
      <c r="AH257" s="517"/>
      <c r="AI257" s="517"/>
      <c r="AJ257" s="517"/>
      <c r="AK257" s="517"/>
      <c r="AL257" s="517"/>
      <c r="AM257" s="517"/>
      <c r="AN257" s="517"/>
      <c r="AO257" s="517"/>
      <c r="AP257" s="517"/>
      <c r="AQ257" s="517"/>
      <c r="AR257" s="517"/>
      <c r="AS257" s="406"/>
      <c r="AT257" s="406"/>
      <c r="AU257" s="406"/>
      <c r="AV257" s="406"/>
      <c r="AW257" s="153"/>
      <c r="AX257" s="153"/>
      <c r="AY257" s="145"/>
      <c r="AZ257" s="287"/>
      <c r="BA257" s="279"/>
      <c r="BB257" s="279"/>
      <c r="BC257" s="279"/>
      <c r="BD257" s="279"/>
      <c r="BE257" s="279"/>
      <c r="BF257" s="279"/>
      <c r="BG257" s="279"/>
      <c r="BH257" s="279"/>
      <c r="BI257" s="279"/>
      <c r="BJ257" s="279"/>
      <c r="BK257" s="279"/>
      <c r="BM257" s="358"/>
      <c r="BN257" s="358"/>
      <c r="BO257" s="358"/>
      <c r="BP257" s="358"/>
      <c r="BQ257" s="358"/>
      <c r="BR257" s="358"/>
      <c r="BS257" s="358"/>
      <c r="BT257" s="358"/>
      <c r="BU257" s="358"/>
      <c r="BV257" s="358"/>
      <c r="BW257" s="358"/>
      <c r="BX257" s="358"/>
      <c r="BZ257" s="412"/>
      <c r="CA257" s="188"/>
    </row>
    <row r="258" spans="1:79" ht="9.75" customHeight="1" thickBot="1">
      <c r="T258" s="150"/>
      <c r="U258" s="471"/>
      <c r="V258" s="151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2"/>
      <c r="AI258" s="153"/>
      <c r="AJ258" s="153"/>
      <c r="AK258" s="153"/>
      <c r="AL258" s="146"/>
      <c r="AM258" s="150"/>
      <c r="AN258" s="152"/>
      <c r="AO258" s="153"/>
      <c r="AP258" s="153"/>
      <c r="AQ258" s="153"/>
      <c r="AR258" s="146"/>
      <c r="AS258" s="406"/>
      <c r="AT258" s="406"/>
      <c r="AU258" s="406"/>
      <c r="AV258" s="406"/>
      <c r="AW258" s="153"/>
      <c r="AX258" s="153"/>
      <c r="AY258" s="145"/>
      <c r="AZ258" s="287"/>
      <c r="BA258" s="279"/>
      <c r="BB258" s="279"/>
      <c r="BC258" s="279"/>
      <c r="BD258" s="279"/>
      <c r="BE258" s="279"/>
      <c r="BF258" s="279"/>
      <c r="BG258" s="279"/>
      <c r="BH258" s="279"/>
      <c r="BI258" s="279"/>
      <c r="BJ258" s="279"/>
      <c r="BK258" s="279"/>
      <c r="BM258" s="358"/>
      <c r="BN258" s="358"/>
      <c r="BO258" s="358"/>
      <c r="BP258" s="358"/>
      <c r="BQ258" s="358"/>
      <c r="BR258" s="358"/>
      <c r="BS258" s="358"/>
      <c r="BT258" s="358"/>
      <c r="BU258" s="358"/>
      <c r="BV258" s="358"/>
      <c r="BW258" s="358"/>
      <c r="BX258" s="358"/>
      <c r="BZ258" s="412"/>
      <c r="CA258" s="188"/>
    </row>
    <row r="259" spans="1:79" ht="51" customHeight="1" thickBot="1">
      <c r="B259" s="159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164" t="s">
        <v>125</v>
      </c>
      <c r="U259" s="483"/>
      <c r="V259" s="164" t="s">
        <v>125</v>
      </c>
      <c r="W259" s="165" t="s">
        <v>126</v>
      </c>
      <c r="X259" s="165" t="s">
        <v>127</v>
      </c>
      <c r="Y259" s="165" t="s">
        <v>128</v>
      </c>
      <c r="Z259" s="165" t="s">
        <v>129</v>
      </c>
      <c r="AA259" s="165" t="s">
        <v>130</v>
      </c>
      <c r="AB259" s="165" t="s">
        <v>131</v>
      </c>
      <c r="AC259" s="164" t="s">
        <v>132</v>
      </c>
      <c r="AD259" s="164" t="s">
        <v>133</v>
      </c>
      <c r="AE259" s="164" t="s">
        <v>134</v>
      </c>
      <c r="AF259" s="164" t="s">
        <v>135</v>
      </c>
      <c r="AG259" s="166" t="s">
        <v>0</v>
      </c>
      <c r="AH259" s="167" t="s">
        <v>136</v>
      </c>
      <c r="AI259" s="168" t="s">
        <v>137</v>
      </c>
      <c r="AJ259" s="168" t="s">
        <v>138</v>
      </c>
      <c r="AK259" s="168" t="s">
        <v>139</v>
      </c>
      <c r="AL259" s="169" t="s">
        <v>140</v>
      </c>
      <c r="AM259" s="166" t="s">
        <v>141</v>
      </c>
      <c r="AN259" s="167" t="s">
        <v>142</v>
      </c>
      <c r="AO259" s="168"/>
      <c r="AP259" s="265" t="s">
        <v>144</v>
      </c>
      <c r="AQ259" s="265" t="s">
        <v>145</v>
      </c>
      <c r="AR259" s="294" t="s">
        <v>146</v>
      </c>
      <c r="AS259" s="407" t="s">
        <v>147</v>
      </c>
      <c r="AT259" s="407" t="s">
        <v>148</v>
      </c>
      <c r="AU259" s="407" t="s">
        <v>149</v>
      </c>
      <c r="AV259" s="460"/>
      <c r="AW259" s="170" t="s">
        <v>151</v>
      </c>
      <c r="AX259" s="171" t="s">
        <v>152</v>
      </c>
      <c r="AY259" s="145"/>
      <c r="AZ259" s="172"/>
      <c r="BA259" s="174"/>
      <c r="BB259" s="174"/>
      <c r="BC259" s="174"/>
      <c r="BD259" s="174"/>
      <c r="BE259" s="174"/>
      <c r="BF259" s="174"/>
      <c r="BG259" s="174"/>
      <c r="BH259" s="174"/>
      <c r="BI259" s="174"/>
      <c r="BJ259" s="174"/>
      <c r="BK259" s="174"/>
      <c r="BM259" s="364"/>
      <c r="BN259" s="359"/>
      <c r="BO259" s="359"/>
      <c r="BP259" s="359"/>
      <c r="BQ259" s="359"/>
      <c r="BR259" s="359"/>
      <c r="BS259" s="359"/>
      <c r="BT259" s="359"/>
      <c r="BU259" s="359"/>
      <c r="BV259" s="359"/>
      <c r="BW259" s="359"/>
      <c r="BX259" s="359"/>
      <c r="BZ259" s="166" t="s">
        <v>478</v>
      </c>
      <c r="CA259" s="167" t="s">
        <v>479</v>
      </c>
    </row>
    <row r="260" spans="1:79" ht="22.5" customHeight="1" thickBot="1">
      <c r="B260" s="175" t="s">
        <v>198</v>
      </c>
      <c r="C260" s="1" t="s">
        <v>199</v>
      </c>
      <c r="D260" s="1" t="s">
        <v>164</v>
      </c>
      <c r="E260" s="1" t="s">
        <v>165</v>
      </c>
      <c r="F260" s="1" t="s">
        <v>164</v>
      </c>
      <c r="G260" s="1" t="s">
        <v>164</v>
      </c>
      <c r="H260" s="1" t="s">
        <v>164</v>
      </c>
      <c r="I260" s="1" t="s">
        <v>164</v>
      </c>
      <c r="J260" s="1" t="s">
        <v>164</v>
      </c>
      <c r="K260" s="1" t="s">
        <v>164</v>
      </c>
      <c r="L260" s="1" t="s">
        <v>164</v>
      </c>
      <c r="M260" s="1" t="s">
        <v>164</v>
      </c>
      <c r="N260" s="1" t="s">
        <v>164</v>
      </c>
      <c r="O260" s="1" t="s">
        <v>164</v>
      </c>
      <c r="T260" s="165" t="s">
        <v>166</v>
      </c>
      <c r="U260" s="484"/>
      <c r="V260" s="165" t="s">
        <v>166</v>
      </c>
      <c r="W260" s="413">
        <v>66828.848009000008</v>
      </c>
      <c r="X260" s="196">
        <v>0</v>
      </c>
      <c r="Y260" s="196">
        <v>0</v>
      </c>
      <c r="Z260" s="196"/>
      <c r="AA260" s="196">
        <v>0</v>
      </c>
      <c r="AB260" s="196">
        <v>0</v>
      </c>
      <c r="AC260" s="196">
        <v>0</v>
      </c>
      <c r="AD260" s="413">
        <v>66828.848009000008</v>
      </c>
      <c r="AE260" s="413">
        <v>0</v>
      </c>
      <c r="AF260" s="413">
        <v>66828.848009000008</v>
      </c>
      <c r="AG260" s="413">
        <v>33267.380744250004</v>
      </c>
      <c r="AH260" s="177">
        <v>0.49779970380111599</v>
      </c>
      <c r="AI260" s="253"/>
      <c r="AJ260" s="336">
        <v>57105.334071569996</v>
      </c>
      <c r="AK260" s="336">
        <v>-24266.103407319999</v>
      </c>
      <c r="AL260" s="345" t="e" vm="1">
        <v>#VALUE!</v>
      </c>
      <c r="AM260" s="462">
        <v>26121.321956049997</v>
      </c>
      <c r="AN260" s="349">
        <v>0.39086895456483361</v>
      </c>
      <c r="AO260" s="231"/>
      <c r="AP260" s="336">
        <v>55689.237098019999</v>
      </c>
      <c r="AQ260" s="336">
        <v>-29996.065221970002</v>
      </c>
      <c r="AR260" s="180" t="e">
        <v>#N/A</v>
      </c>
      <c r="AS260" s="413">
        <v>33561.467264749997</v>
      </c>
      <c r="AT260" s="413">
        <v>7146.0587882000009</v>
      </c>
      <c r="AU260" s="415">
        <v>40707.526052949994</v>
      </c>
      <c r="AV260" s="455"/>
      <c r="AW260" s="198" t="e">
        <v>#N/A</v>
      </c>
      <c r="AX260" s="182" t="e">
        <v>#N/A</v>
      </c>
      <c r="AY260" s="145"/>
      <c r="AZ260" s="356"/>
      <c r="BA260" s="356"/>
      <c r="BB260" s="356"/>
      <c r="BC260" s="356"/>
      <c r="BD260" s="356"/>
      <c r="BE260" s="356"/>
      <c r="BF260" s="356"/>
      <c r="BG260" s="356"/>
      <c r="BH260" s="356"/>
      <c r="BI260" s="356"/>
      <c r="BJ260" s="356"/>
      <c r="BK260" s="356"/>
      <c r="BM260" s="356"/>
      <c r="BN260" s="356"/>
      <c r="BO260" s="356"/>
      <c r="BP260" s="356"/>
      <c r="BQ260" s="356"/>
      <c r="BR260" s="356"/>
      <c r="BS260" s="356"/>
      <c r="BT260" s="356"/>
      <c r="BU260" s="356"/>
      <c r="BV260" s="356"/>
      <c r="BW260" s="356"/>
      <c r="BX260" s="356"/>
      <c r="BZ260" s="462">
        <v>25644.601645069997</v>
      </c>
      <c r="CA260" s="194">
        <v>0.38373550358995229</v>
      </c>
    </row>
    <row r="261" spans="1:79" ht="22.5" customHeight="1">
      <c r="B261" s="175" t="s">
        <v>198</v>
      </c>
      <c r="C261" s="1" t="s">
        <v>199</v>
      </c>
      <c r="D261" s="1" t="s">
        <v>164</v>
      </c>
      <c r="E261" s="1" t="s">
        <v>165</v>
      </c>
      <c r="F261" s="1">
        <v>1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337" t="s">
        <v>209</v>
      </c>
      <c r="U261" s="490"/>
      <c r="V261" s="185" t="s">
        <v>209</v>
      </c>
      <c r="W261" s="412">
        <v>33764.436651000004</v>
      </c>
      <c r="X261" s="336">
        <v>0</v>
      </c>
      <c r="Y261" s="412">
        <v>0</v>
      </c>
      <c r="Z261" s="336"/>
      <c r="AA261" s="412">
        <v>0</v>
      </c>
      <c r="AB261" s="336"/>
      <c r="AC261" s="336"/>
      <c r="AD261" s="412">
        <v>33764.436651000004</v>
      </c>
      <c r="AE261" s="412">
        <v>0</v>
      </c>
      <c r="AF261" s="412">
        <v>33764.436651000004</v>
      </c>
      <c r="AG261" s="412">
        <v>14280.884427000001</v>
      </c>
      <c r="AH261" s="188">
        <v>0.42295639564823134</v>
      </c>
      <c r="AI261" s="231"/>
      <c r="AJ261" s="187">
        <v>32675.488474999998</v>
      </c>
      <c r="AK261" s="187">
        <v>-18394.604047999997</v>
      </c>
      <c r="AL261" s="345" t="e" vm="1">
        <v>#VALUE!</v>
      </c>
      <c r="AM261" s="412">
        <v>14193.425012</v>
      </c>
      <c r="AN261" s="188">
        <v>0.42036611357410675</v>
      </c>
      <c r="AO261" s="231"/>
      <c r="AP261" s="187">
        <v>32606.271817000001</v>
      </c>
      <c r="AQ261" s="187">
        <v>-18412.846805000001</v>
      </c>
      <c r="AR261" s="180" t="e">
        <v>#N/A</v>
      </c>
      <c r="AS261" s="412">
        <v>19483.552224000003</v>
      </c>
      <c r="AT261" s="410">
        <v>87.459415000001172</v>
      </c>
      <c r="AU261" s="411">
        <v>19571.011639000004</v>
      </c>
      <c r="AV261" s="461"/>
      <c r="AW261" s="201" t="e">
        <v>#N/A</v>
      </c>
      <c r="AX261" s="182" t="e">
        <v>#N/A</v>
      </c>
      <c r="AY261" s="145"/>
      <c r="AZ261" s="287"/>
      <c r="BA261" s="279"/>
      <c r="BB261" s="279"/>
      <c r="BC261" s="279"/>
      <c r="BD261" s="279"/>
      <c r="BE261" s="279"/>
      <c r="BF261" s="279"/>
      <c r="BG261" s="279"/>
      <c r="BH261" s="279"/>
      <c r="BI261" s="279"/>
      <c r="BJ261" s="279"/>
      <c r="BK261" s="279"/>
      <c r="BM261" s="279"/>
      <c r="BN261" s="279"/>
      <c r="BO261" s="279"/>
      <c r="BP261" s="279"/>
      <c r="BQ261" s="279"/>
      <c r="BR261" s="279"/>
      <c r="BS261" s="279"/>
      <c r="BT261" s="279"/>
      <c r="BU261" s="279"/>
      <c r="BV261" s="279"/>
      <c r="BW261" s="279"/>
      <c r="BX261" s="279"/>
      <c r="BZ261" s="412">
        <v>14193.425012</v>
      </c>
      <c r="CA261" s="188">
        <v>0.42036611357410675</v>
      </c>
    </row>
    <row r="262" spans="1:79" ht="22.5" customHeight="1">
      <c r="B262" s="175" t="s">
        <v>198</v>
      </c>
      <c r="C262" s="1" t="s">
        <v>199</v>
      </c>
      <c r="D262" s="1" t="s">
        <v>164</v>
      </c>
      <c r="E262" s="1" t="s">
        <v>165</v>
      </c>
      <c r="F262" s="1">
        <v>2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37" t="s">
        <v>168</v>
      </c>
      <c r="U262" s="490"/>
      <c r="V262" s="185" t="s">
        <v>168</v>
      </c>
      <c r="W262" s="412">
        <v>16313.833536</v>
      </c>
      <c r="X262" s="336">
        <v>0</v>
      </c>
      <c r="Y262" s="412">
        <v>0</v>
      </c>
      <c r="Z262" s="336"/>
      <c r="AA262" s="412">
        <v>0</v>
      </c>
      <c r="AB262" s="336"/>
      <c r="AC262" s="336"/>
      <c r="AD262" s="412">
        <v>16313.833536</v>
      </c>
      <c r="AE262" s="412">
        <v>0</v>
      </c>
      <c r="AF262" s="412">
        <v>16313.833536</v>
      </c>
      <c r="AG262" s="412">
        <v>10885.005550379999</v>
      </c>
      <c r="AH262" s="188">
        <v>0.66722548850090213</v>
      </c>
      <c r="AI262" s="231"/>
      <c r="AJ262" s="187">
        <v>14813.60992904</v>
      </c>
      <c r="AK262" s="187">
        <v>-3928.6043786600003</v>
      </c>
      <c r="AL262" s="345" t="e" vm="1">
        <v>#VALUE!</v>
      </c>
      <c r="AM262" s="412">
        <v>6528.7686336400002</v>
      </c>
      <c r="AN262" s="188">
        <v>0.40019831140442014</v>
      </c>
      <c r="AO262" s="231"/>
      <c r="AP262" s="187">
        <v>13653.513855680001</v>
      </c>
      <c r="AQ262" s="187">
        <v>-7124.745222040001</v>
      </c>
      <c r="AR262" s="180" t="e">
        <v>#N/A</v>
      </c>
      <c r="AS262" s="412">
        <v>5428.8279856200006</v>
      </c>
      <c r="AT262" s="410">
        <v>4356.2369167399993</v>
      </c>
      <c r="AU262" s="411">
        <v>9785.0649023599999</v>
      </c>
      <c r="AV262" s="461"/>
      <c r="AW262" s="201" t="e">
        <v>#N/A</v>
      </c>
      <c r="AX262" s="182" t="e">
        <v>#N/A</v>
      </c>
      <c r="AY262" s="145"/>
      <c r="AZ262" s="287"/>
      <c r="BA262" s="279"/>
      <c r="BB262" s="279"/>
      <c r="BC262" s="279"/>
      <c r="BD262" s="279"/>
      <c r="BE262" s="279"/>
      <c r="BF262" s="279"/>
      <c r="BG262" s="279"/>
      <c r="BH262" s="279"/>
      <c r="BI262" s="279"/>
      <c r="BJ262" s="279"/>
      <c r="BK262" s="279"/>
      <c r="BM262" s="279"/>
      <c r="BN262" s="279"/>
      <c r="BO262" s="279"/>
      <c r="BP262" s="279"/>
      <c r="BQ262" s="279"/>
      <c r="BR262" s="279"/>
      <c r="BS262" s="279"/>
      <c r="BT262" s="279"/>
      <c r="BU262" s="279"/>
      <c r="BV262" s="279"/>
      <c r="BW262" s="279"/>
      <c r="BX262" s="279"/>
      <c r="BZ262" s="412">
        <v>6433.5788128699996</v>
      </c>
      <c r="CA262" s="188">
        <v>0.39436339709320423</v>
      </c>
    </row>
    <row r="263" spans="1:79" ht="21" customHeight="1">
      <c r="B263" s="175" t="s">
        <v>198</v>
      </c>
      <c r="C263" s="1" t="s">
        <v>199</v>
      </c>
      <c r="D263" s="1" t="s">
        <v>164</v>
      </c>
      <c r="E263" s="1" t="s">
        <v>165</v>
      </c>
      <c r="F263" s="1">
        <v>3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37" t="s">
        <v>169</v>
      </c>
      <c r="U263" s="490"/>
      <c r="V263" s="185" t="s">
        <v>169</v>
      </c>
      <c r="W263" s="412">
        <v>183.58017100000001</v>
      </c>
      <c r="X263" s="336">
        <v>0</v>
      </c>
      <c r="Y263" s="412">
        <v>0</v>
      </c>
      <c r="Z263" s="336"/>
      <c r="AA263" s="412">
        <v>0</v>
      </c>
      <c r="AB263" s="336"/>
      <c r="AC263" s="336"/>
      <c r="AD263" s="412">
        <v>183.58017100000001</v>
      </c>
      <c r="AE263" s="412">
        <v>0</v>
      </c>
      <c r="AF263" s="412">
        <v>183.58017100000001</v>
      </c>
      <c r="AG263" s="412">
        <v>58.991812000000003</v>
      </c>
      <c r="AH263" s="188">
        <v>0.32134087074142664</v>
      </c>
      <c r="AI263" s="231"/>
      <c r="AJ263" s="187">
        <v>34.488132999999998</v>
      </c>
      <c r="AK263" s="187">
        <v>24.503679000000005</v>
      </c>
      <c r="AL263" s="345" t="e" vm="1">
        <v>#VALUE!</v>
      </c>
      <c r="AM263" s="412">
        <v>55.250382999999999</v>
      </c>
      <c r="AN263" s="188">
        <v>0.30096051604614749</v>
      </c>
      <c r="AO263" s="231"/>
      <c r="AP263" s="187">
        <v>34.488132999999998</v>
      </c>
      <c r="AQ263" s="187">
        <v>20.762250000000002</v>
      </c>
      <c r="AR263" s="180" t="e">
        <v>#N/A</v>
      </c>
      <c r="AS263" s="412">
        <v>124.588359</v>
      </c>
      <c r="AT263" s="410">
        <v>3.7414290000000037</v>
      </c>
      <c r="AU263" s="411">
        <v>128.32978800000001</v>
      </c>
      <c r="AV263" s="461"/>
      <c r="AW263" s="201" t="e">
        <v>#N/A</v>
      </c>
      <c r="AX263" s="182" t="e">
        <v>#N/A</v>
      </c>
      <c r="AY263" s="145"/>
      <c r="AZ263" s="287"/>
      <c r="BA263" s="279"/>
      <c r="BB263" s="279"/>
      <c r="BC263" s="279"/>
      <c r="BD263" s="279"/>
      <c r="BE263" s="279"/>
      <c r="BF263" s="279"/>
      <c r="BG263" s="279"/>
      <c r="BH263" s="279"/>
      <c r="BI263" s="279"/>
      <c r="BJ263" s="279"/>
      <c r="BK263" s="279"/>
      <c r="BM263" s="279"/>
      <c r="BN263" s="279"/>
      <c r="BO263" s="279"/>
      <c r="BP263" s="279"/>
      <c r="BQ263" s="279"/>
      <c r="BR263" s="279"/>
      <c r="BS263" s="279"/>
      <c r="BT263" s="279"/>
      <c r="BU263" s="279"/>
      <c r="BV263" s="279"/>
      <c r="BW263" s="279"/>
      <c r="BX263" s="279"/>
      <c r="BZ263" s="412">
        <v>55.250382999999999</v>
      </c>
      <c r="CA263" s="188">
        <v>0.30096051604614749</v>
      </c>
    </row>
    <row r="264" spans="1:79" ht="22.5" customHeight="1">
      <c r="B264" s="175" t="s">
        <v>198</v>
      </c>
      <c r="C264" s="1" t="s">
        <v>199</v>
      </c>
      <c r="D264" s="1" t="s">
        <v>164</v>
      </c>
      <c r="E264" s="1" t="s">
        <v>165</v>
      </c>
      <c r="F264" s="1">
        <v>5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37" t="s">
        <v>170</v>
      </c>
      <c r="U264" s="490"/>
      <c r="V264" s="185" t="s">
        <v>170</v>
      </c>
      <c r="W264" s="412">
        <v>15217.355275</v>
      </c>
      <c r="X264" s="336">
        <v>0</v>
      </c>
      <c r="Y264" s="412">
        <v>0</v>
      </c>
      <c r="Z264" s="336"/>
      <c r="AA264" s="412">
        <v>0</v>
      </c>
      <c r="AB264" s="336"/>
      <c r="AC264" s="336"/>
      <c r="AD264" s="412">
        <v>15217.355275</v>
      </c>
      <c r="AE264" s="412">
        <v>0</v>
      </c>
      <c r="AF264" s="412">
        <v>15217.355275</v>
      </c>
      <c r="AG264" s="412">
        <v>7614.3488748700001</v>
      </c>
      <c r="AH264" s="188">
        <v>0.5003726821952641</v>
      </c>
      <c r="AI264" s="231"/>
      <c r="AJ264" s="187">
        <v>9581.747534529999</v>
      </c>
      <c r="AK264" s="187">
        <v>-1967.3986596599989</v>
      </c>
      <c r="AL264" s="345" t="e" vm="1">
        <v>#VALUE!</v>
      </c>
      <c r="AM264" s="412">
        <v>4915.7278474099994</v>
      </c>
      <c r="AN264" s="188">
        <v>0.32303430908824593</v>
      </c>
      <c r="AO264" s="231"/>
      <c r="AP264" s="187">
        <v>9394.9632923400004</v>
      </c>
      <c r="AQ264" s="187">
        <v>-4479.235444930001</v>
      </c>
      <c r="AR264" s="180" t="e">
        <v>#N/A</v>
      </c>
      <c r="AS264" s="412">
        <v>7603.0064001299997</v>
      </c>
      <c r="AT264" s="410">
        <v>2698.6210274600007</v>
      </c>
      <c r="AU264" s="411">
        <v>10301.62742759</v>
      </c>
      <c r="AV264" s="461"/>
      <c r="AW264" s="201" t="e">
        <v>#N/A</v>
      </c>
      <c r="AX264" s="182" t="e">
        <v>#N/A</v>
      </c>
      <c r="AY264" s="145"/>
      <c r="AZ264" s="287"/>
      <c r="BA264" s="279"/>
      <c r="BB264" s="279"/>
      <c r="BC264" s="279"/>
      <c r="BD264" s="279"/>
      <c r="BE264" s="279"/>
      <c r="BF264" s="279"/>
      <c r="BG264" s="279"/>
      <c r="BH264" s="279"/>
      <c r="BI264" s="279"/>
      <c r="BJ264" s="279"/>
      <c r="BK264" s="279"/>
      <c r="BM264" s="279"/>
      <c r="BN264" s="279"/>
      <c r="BO264" s="279"/>
      <c r="BP264" s="279"/>
      <c r="BQ264" s="279"/>
      <c r="BR264" s="279"/>
      <c r="BS264" s="279"/>
      <c r="BT264" s="279"/>
      <c r="BU264" s="279"/>
      <c r="BV264" s="279"/>
      <c r="BW264" s="279"/>
      <c r="BX264" s="279"/>
      <c r="BZ264" s="412">
        <v>4534.1973571999997</v>
      </c>
      <c r="CA264" s="188">
        <v>0.29796224608418365</v>
      </c>
    </row>
    <row r="265" spans="1:79" ht="39.75" customHeight="1" thickBot="1">
      <c r="B265" s="175" t="s">
        <v>198</v>
      </c>
      <c r="C265" s="1" t="s">
        <v>199</v>
      </c>
      <c r="D265" s="1" t="s">
        <v>164</v>
      </c>
      <c r="E265" s="1" t="s">
        <v>165</v>
      </c>
      <c r="F265" s="1">
        <v>8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185" t="s">
        <v>171</v>
      </c>
      <c r="U265" s="491"/>
      <c r="V265" s="185" t="s">
        <v>171</v>
      </c>
      <c r="W265" s="412">
        <v>1349.642376</v>
      </c>
      <c r="X265" s="336">
        <v>0</v>
      </c>
      <c r="Y265" s="412">
        <v>0</v>
      </c>
      <c r="Z265" s="336"/>
      <c r="AA265" s="412">
        <v>0</v>
      </c>
      <c r="AB265" s="336"/>
      <c r="AC265" s="336"/>
      <c r="AD265" s="412">
        <v>1349.642376</v>
      </c>
      <c r="AE265" s="412">
        <v>0</v>
      </c>
      <c r="AF265" s="412">
        <v>1349.642376</v>
      </c>
      <c r="AG265" s="412">
        <v>428.15008</v>
      </c>
      <c r="AH265" s="188">
        <v>0.31723224434381569</v>
      </c>
      <c r="AI265" s="231"/>
      <c r="AJ265" s="187">
        <v>1089.2381800000001</v>
      </c>
      <c r="AK265" s="187">
        <v>-661.08810000000005</v>
      </c>
      <c r="AL265" s="345" t="e" vm="1">
        <v>#VALUE!</v>
      </c>
      <c r="AM265" s="412">
        <v>428.15008</v>
      </c>
      <c r="AN265" s="188">
        <v>0.31723224434381569</v>
      </c>
      <c r="AO265" s="231"/>
      <c r="AP265" s="187">
        <v>1041.2381800000001</v>
      </c>
      <c r="AQ265" s="187">
        <v>-613.08810000000005</v>
      </c>
      <c r="AR265" s="180" t="e">
        <v>#N/A</v>
      </c>
      <c r="AS265" s="412">
        <v>921.49229600000001</v>
      </c>
      <c r="AT265" s="410">
        <v>0</v>
      </c>
      <c r="AU265" s="411">
        <v>921.49229600000001</v>
      </c>
      <c r="AV265" s="461"/>
      <c r="AW265" s="201" t="e">
        <v>#N/A</v>
      </c>
      <c r="AX265" s="182" t="e">
        <v>#N/A</v>
      </c>
      <c r="AY265" s="145"/>
      <c r="AZ265" s="287"/>
      <c r="BA265" s="279"/>
      <c r="BB265" s="279"/>
      <c r="BC265" s="279"/>
      <c r="BD265" s="279"/>
      <c r="BE265" s="279"/>
      <c r="BF265" s="279"/>
      <c r="BG265" s="279"/>
      <c r="BH265" s="279"/>
      <c r="BI265" s="279"/>
      <c r="BJ265" s="279"/>
      <c r="BK265" s="279"/>
      <c r="BM265" s="279"/>
      <c r="BN265" s="279"/>
      <c r="BO265" s="279"/>
      <c r="BP265" s="279"/>
      <c r="BQ265" s="279"/>
      <c r="BR265" s="279"/>
      <c r="BS265" s="279"/>
      <c r="BT265" s="279"/>
      <c r="BU265" s="279"/>
      <c r="BV265" s="279"/>
      <c r="BW265" s="279"/>
      <c r="BX265" s="279"/>
      <c r="BZ265" s="412">
        <v>428.15008</v>
      </c>
      <c r="CA265" s="188">
        <v>0.31723224434381569</v>
      </c>
    </row>
    <row r="266" spans="1:79" ht="27.75" customHeight="1" thickBot="1">
      <c r="A266" s="192"/>
      <c r="B266" s="175" t="s">
        <v>198</v>
      </c>
      <c r="C266" s="1" t="s">
        <v>199</v>
      </c>
      <c r="D266" s="192" t="s">
        <v>164</v>
      </c>
      <c r="E266" s="192" t="s">
        <v>172</v>
      </c>
      <c r="F266" s="192" t="s">
        <v>164</v>
      </c>
      <c r="G266" s="192" t="s">
        <v>164</v>
      </c>
      <c r="H266" s="192" t="s">
        <v>164</v>
      </c>
      <c r="I266" s="192" t="s">
        <v>164</v>
      </c>
      <c r="J266" s="192" t="s">
        <v>164</v>
      </c>
      <c r="K266" s="192" t="s">
        <v>164</v>
      </c>
      <c r="L266" s="192" t="s">
        <v>164</v>
      </c>
      <c r="M266" s="192" t="s">
        <v>164</v>
      </c>
      <c r="N266" s="192" t="s">
        <v>164</v>
      </c>
      <c r="O266" s="192" t="s">
        <v>164</v>
      </c>
      <c r="P266" s="192"/>
      <c r="Q266" s="192"/>
      <c r="R266" s="192"/>
      <c r="S266" s="192"/>
      <c r="T266" s="193" t="s">
        <v>173</v>
      </c>
      <c r="U266" s="469"/>
      <c r="V266" s="193" t="s">
        <v>173</v>
      </c>
      <c r="W266" s="413">
        <v>137.39284799999999</v>
      </c>
      <c r="X266" s="413">
        <v>0</v>
      </c>
      <c r="Y266" s="413">
        <v>0</v>
      </c>
      <c r="Z266" s="413"/>
      <c r="AA266" s="413">
        <v>0</v>
      </c>
      <c r="AB266" s="413">
        <v>0</v>
      </c>
      <c r="AC266" s="413"/>
      <c r="AD266" s="413">
        <v>137.39284799999999</v>
      </c>
      <c r="AE266" s="413">
        <v>0</v>
      </c>
      <c r="AF266" s="413">
        <v>137.39284799999999</v>
      </c>
      <c r="AG266" s="413">
        <v>0</v>
      </c>
      <c r="AH266" s="194">
        <v>0</v>
      </c>
      <c r="AI266" s="195">
        <v>0</v>
      </c>
      <c r="AJ266" s="196">
        <v>69.248367999999999</v>
      </c>
      <c r="AK266" s="196">
        <v>-69.248367999999999</v>
      </c>
      <c r="AL266" s="249" t="e" vm="1">
        <v>#VALUE!</v>
      </c>
      <c r="AM266" s="413">
        <v>0</v>
      </c>
      <c r="AN266" s="194">
        <v>0</v>
      </c>
      <c r="AO266" s="197">
        <v>0</v>
      </c>
      <c r="AP266" s="196">
        <v>69.248367999999999</v>
      </c>
      <c r="AQ266" s="196">
        <v>-69.248367999999999</v>
      </c>
      <c r="AR266" s="249" t="e">
        <v>#N/A</v>
      </c>
      <c r="AS266" s="413">
        <v>137.39284799999999</v>
      </c>
      <c r="AT266" s="413">
        <v>0</v>
      </c>
      <c r="AU266" s="413">
        <v>137.39284799999999</v>
      </c>
      <c r="AV266" s="413">
        <v>137.39284799999999</v>
      </c>
      <c r="AW266" s="198">
        <v>0</v>
      </c>
      <c r="AX266" s="182">
        <v>1</v>
      </c>
      <c r="AY266" s="145"/>
      <c r="AZ266" s="356"/>
      <c r="BA266" s="356"/>
      <c r="BB266" s="356"/>
      <c r="BC266" s="356"/>
      <c r="BD266" s="356"/>
      <c r="BE266" s="356"/>
      <c r="BF266" s="356"/>
      <c r="BG266" s="356"/>
      <c r="BH266" s="356"/>
      <c r="BI266" s="356"/>
      <c r="BJ266" s="356"/>
      <c r="BK266" s="356"/>
      <c r="BM266" s="356"/>
      <c r="BN266" s="356"/>
      <c r="BO266" s="356"/>
      <c r="BP266" s="356"/>
      <c r="BQ266" s="356"/>
      <c r="BR266" s="356"/>
      <c r="BS266" s="356"/>
      <c r="BT266" s="356"/>
      <c r="BU266" s="356"/>
      <c r="BV266" s="356"/>
      <c r="BW266" s="356"/>
      <c r="BX266" s="356"/>
      <c r="BZ266" s="413">
        <v>0</v>
      </c>
      <c r="CA266" s="194">
        <v>0</v>
      </c>
    </row>
    <row r="267" spans="1:79" ht="21.75" hidden="1" customHeight="1">
      <c r="A267" s="192"/>
      <c r="B267" s="175" t="s">
        <v>198</v>
      </c>
      <c r="C267" s="1" t="s">
        <v>199</v>
      </c>
      <c r="D267" s="192" t="s">
        <v>210</v>
      </c>
      <c r="E267" s="192" t="s">
        <v>172</v>
      </c>
      <c r="F267" s="192" t="s">
        <v>164</v>
      </c>
      <c r="G267" s="192" t="s">
        <v>164</v>
      </c>
      <c r="H267" s="192" t="s">
        <v>164</v>
      </c>
      <c r="I267" s="192" t="s">
        <v>164</v>
      </c>
      <c r="J267" s="192" t="s">
        <v>164</v>
      </c>
      <c r="K267" s="192" t="s">
        <v>164</v>
      </c>
      <c r="L267" s="192" t="s">
        <v>164</v>
      </c>
      <c r="M267" s="192" t="s">
        <v>164</v>
      </c>
      <c r="N267" s="192" t="s">
        <v>164</v>
      </c>
      <c r="O267" s="192" t="s">
        <v>164</v>
      </c>
      <c r="P267" s="192"/>
      <c r="Q267" s="192"/>
      <c r="R267" s="192"/>
      <c r="S267" s="192"/>
      <c r="T267" s="199" t="s">
        <v>174</v>
      </c>
      <c r="U267" s="474"/>
      <c r="V267" s="199" t="s">
        <v>174</v>
      </c>
      <c r="W267" s="414">
        <v>0</v>
      </c>
      <c r="X267" s="414">
        <v>0</v>
      </c>
      <c r="Y267" s="412">
        <v>0</v>
      </c>
      <c r="Z267" s="410"/>
      <c r="AA267" s="412">
        <v>0</v>
      </c>
      <c r="AB267" s="412"/>
      <c r="AC267" s="410"/>
      <c r="AD267" s="412">
        <v>0</v>
      </c>
      <c r="AE267" s="414">
        <v>0</v>
      </c>
      <c r="AF267" s="412">
        <v>0</v>
      </c>
      <c r="AG267" s="414">
        <v>0</v>
      </c>
      <c r="AH267" s="338" t="e">
        <v>#DIV/0!</v>
      </c>
      <c r="AI267" s="195" t="e">
        <v>#DIV/0!</v>
      </c>
      <c r="AJ267" s="200">
        <v>0</v>
      </c>
      <c r="AK267" s="187">
        <v>0</v>
      </c>
      <c r="AL267" s="249" t="e" vm="1">
        <v>#VALUE!</v>
      </c>
      <c r="AM267" s="414">
        <v>0</v>
      </c>
      <c r="AN267" s="188" t="e">
        <v>#DIV/0!</v>
      </c>
      <c r="AO267" s="197" t="e">
        <v>#DIV/0!</v>
      </c>
      <c r="AP267" s="200">
        <v>0</v>
      </c>
      <c r="AQ267" s="187">
        <v>0</v>
      </c>
      <c r="AR267" s="249" t="e">
        <v>#N/A</v>
      </c>
      <c r="AS267" s="412">
        <v>0</v>
      </c>
      <c r="AT267" s="410">
        <v>0</v>
      </c>
      <c r="AU267" s="411">
        <v>0</v>
      </c>
      <c r="AV267" s="412">
        <v>0</v>
      </c>
      <c r="AW267" s="201" t="e">
        <v>#N/A</v>
      </c>
      <c r="AX267" s="182" t="e">
        <v>#N/A</v>
      </c>
      <c r="AY267" s="145"/>
      <c r="AZ267" s="363"/>
      <c r="BA267" s="363"/>
      <c r="BB267" s="363"/>
      <c r="BC267" s="363"/>
      <c r="BD267" s="363"/>
      <c r="BE267" s="363"/>
      <c r="BF267" s="363"/>
      <c r="BG267" s="363"/>
      <c r="BH267" s="363"/>
      <c r="BI267" s="363"/>
      <c r="BJ267" s="363"/>
      <c r="BK267" s="363"/>
      <c r="BM267" s="363"/>
      <c r="BN267" s="363"/>
      <c r="BO267" s="363"/>
      <c r="BP267" s="363"/>
      <c r="BQ267" s="363"/>
      <c r="BR267" s="363"/>
      <c r="BS267" s="363"/>
      <c r="BT267" s="363"/>
      <c r="BU267" s="363"/>
      <c r="BV267" s="363"/>
      <c r="BW267" s="363"/>
      <c r="BX267" s="363"/>
      <c r="BZ267" s="412">
        <v>0</v>
      </c>
      <c r="CA267" s="188" t="e">
        <v>#DIV/0!</v>
      </c>
    </row>
    <row r="268" spans="1:79" ht="21.75" customHeight="1" thickBot="1">
      <c r="A268" s="192"/>
      <c r="B268" s="175" t="s">
        <v>198</v>
      </c>
      <c r="C268" s="1" t="s">
        <v>199</v>
      </c>
      <c r="D268" s="192" t="s">
        <v>211</v>
      </c>
      <c r="E268" s="192" t="s">
        <v>172</v>
      </c>
      <c r="F268" s="192" t="s">
        <v>164</v>
      </c>
      <c r="G268" s="192" t="s">
        <v>164</v>
      </c>
      <c r="H268" s="192" t="s">
        <v>164</v>
      </c>
      <c r="I268" s="192" t="s">
        <v>164</v>
      </c>
      <c r="J268" s="192" t="s">
        <v>164</v>
      </c>
      <c r="K268" s="192" t="s">
        <v>164</v>
      </c>
      <c r="L268" s="192" t="s">
        <v>164</v>
      </c>
      <c r="M268" s="192" t="s">
        <v>164</v>
      </c>
      <c r="N268" s="192" t="s">
        <v>164</v>
      </c>
      <c r="O268" s="192" t="s">
        <v>164</v>
      </c>
      <c r="P268" s="192"/>
      <c r="Q268" s="192"/>
      <c r="R268" s="192"/>
      <c r="S268" s="192"/>
      <c r="T268" s="199" t="s">
        <v>175</v>
      </c>
      <c r="U268" s="474"/>
      <c r="V268" s="199" t="s">
        <v>175</v>
      </c>
      <c r="W268" s="414">
        <v>137.39284799999999</v>
      </c>
      <c r="X268" s="414">
        <v>0</v>
      </c>
      <c r="Y268" s="412">
        <v>0</v>
      </c>
      <c r="Z268" s="410"/>
      <c r="AA268" s="412">
        <v>0</v>
      </c>
      <c r="AB268" s="414"/>
      <c r="AC268" s="410"/>
      <c r="AD268" s="412">
        <v>137.39284799999999</v>
      </c>
      <c r="AE268" s="414">
        <v>0</v>
      </c>
      <c r="AF268" s="412">
        <v>137.39284799999999</v>
      </c>
      <c r="AG268" s="414">
        <v>0</v>
      </c>
      <c r="AH268" s="186">
        <v>0</v>
      </c>
      <c r="AI268" s="195">
        <v>0</v>
      </c>
      <c r="AJ268" s="200">
        <v>69.248367999999999</v>
      </c>
      <c r="AK268" s="187">
        <v>-69.248367999999999</v>
      </c>
      <c r="AL268" s="249" t="e" vm="1">
        <v>#VALUE!</v>
      </c>
      <c r="AM268" s="412">
        <v>0</v>
      </c>
      <c r="AN268" s="188">
        <v>0</v>
      </c>
      <c r="AO268" s="197">
        <v>0</v>
      </c>
      <c r="AP268" s="200">
        <v>69.248367999999999</v>
      </c>
      <c r="AQ268" s="187">
        <v>-69.248367999999999</v>
      </c>
      <c r="AR268" s="249" t="e">
        <v>#N/A</v>
      </c>
      <c r="AS268" s="412">
        <v>137.39284799999999</v>
      </c>
      <c r="AT268" s="410">
        <v>0</v>
      </c>
      <c r="AU268" s="411">
        <v>137.39284799999999</v>
      </c>
      <c r="AV268" s="412">
        <v>137.39284799999999</v>
      </c>
      <c r="AW268" s="201" t="e">
        <v>#N/A</v>
      </c>
      <c r="AX268" s="182" t="e">
        <v>#N/A</v>
      </c>
      <c r="AY268" s="145"/>
      <c r="AZ268" s="363"/>
      <c r="BA268" s="363"/>
      <c r="BB268" s="363"/>
      <c r="BC268" s="363"/>
      <c r="BD268" s="363"/>
      <c r="BE268" s="363"/>
      <c r="BF268" s="363"/>
      <c r="BG268" s="363"/>
      <c r="BH268" s="363"/>
      <c r="BI268" s="363"/>
      <c r="BJ268" s="363"/>
      <c r="BK268" s="363"/>
      <c r="BM268" s="363"/>
      <c r="BN268" s="363"/>
      <c r="BO268" s="363"/>
      <c r="BP268" s="363"/>
      <c r="BQ268" s="363"/>
      <c r="BR268" s="363"/>
      <c r="BS268" s="363"/>
      <c r="BT268" s="363"/>
      <c r="BU268" s="363"/>
      <c r="BV268" s="363"/>
      <c r="BW268" s="363"/>
      <c r="BX268" s="363"/>
      <c r="BZ268" s="412">
        <v>0</v>
      </c>
      <c r="CA268" s="188">
        <v>0</v>
      </c>
    </row>
    <row r="269" spans="1:79" ht="22.5" customHeight="1" thickBot="1">
      <c r="B269" s="175" t="s">
        <v>198</v>
      </c>
      <c r="C269" s="1" t="s">
        <v>199</v>
      </c>
      <c r="D269" s="1" t="s">
        <v>164</v>
      </c>
      <c r="E269" s="1" t="s">
        <v>176</v>
      </c>
      <c r="F269" s="1" t="s">
        <v>164</v>
      </c>
      <c r="G269" s="1" t="s">
        <v>164</v>
      </c>
      <c r="H269" s="1" t="s">
        <v>164</v>
      </c>
      <c r="I269" s="1" t="s">
        <v>164</v>
      </c>
      <c r="J269" s="1" t="s">
        <v>164</v>
      </c>
      <c r="K269" s="1" t="s">
        <v>164</v>
      </c>
      <c r="L269" s="1" t="s">
        <v>164</v>
      </c>
      <c r="M269" s="1" t="s">
        <v>164</v>
      </c>
      <c r="N269" s="1" t="s">
        <v>164</v>
      </c>
      <c r="O269" s="1" t="s">
        <v>164</v>
      </c>
      <c r="T269" s="165" t="s">
        <v>177</v>
      </c>
      <c r="U269" s="484"/>
      <c r="V269" s="165" t="s">
        <v>177</v>
      </c>
      <c r="W269" s="413">
        <v>210638.12967900003</v>
      </c>
      <c r="X269" s="196">
        <v>0</v>
      </c>
      <c r="Y269" s="196">
        <v>0</v>
      </c>
      <c r="Z269" s="196"/>
      <c r="AA269" s="196">
        <v>0</v>
      </c>
      <c r="AB269" s="196">
        <v>0</v>
      </c>
      <c r="AC269" s="196">
        <v>0</v>
      </c>
      <c r="AD269" s="413">
        <v>210638.12967900003</v>
      </c>
      <c r="AE269" s="413">
        <v>80000</v>
      </c>
      <c r="AF269" s="413">
        <v>130638.12967900001</v>
      </c>
      <c r="AG269" s="413">
        <v>11306.852314869999</v>
      </c>
      <c r="AH269" s="177">
        <v>5.3679038700642508E-2</v>
      </c>
      <c r="AI269" s="253"/>
      <c r="AJ269" s="336">
        <v>139185.19652780006</v>
      </c>
      <c r="AK269" s="336">
        <v>-127878.34421292998</v>
      </c>
      <c r="AL269" s="345" t="e" vm="1">
        <v>#VALUE!</v>
      </c>
      <c r="AM269" s="413">
        <v>7370.6495616499988</v>
      </c>
      <c r="AN269" s="194">
        <v>3.499200060730899E-2</v>
      </c>
      <c r="AO269" s="231"/>
      <c r="AP269" s="336">
        <v>121905.36148189001</v>
      </c>
      <c r="AQ269" s="336">
        <v>-114534.71192024002</v>
      </c>
      <c r="AR269" s="180" t="e">
        <v>#N/A</v>
      </c>
      <c r="AS269" s="413">
        <v>199331.27736412999</v>
      </c>
      <c r="AT269" s="413">
        <v>3936.20275322</v>
      </c>
      <c r="AU269" s="415">
        <v>203267.48011735003</v>
      </c>
      <c r="AV269" s="455"/>
      <c r="AW269" s="198" t="e">
        <v>#N/A</v>
      </c>
      <c r="AX269" s="182" t="e">
        <v>#N/A</v>
      </c>
      <c r="AY269" s="145"/>
      <c r="AZ269" s="279"/>
      <c r="BA269" s="279"/>
      <c r="BB269" s="279"/>
      <c r="BC269" s="279"/>
      <c r="BD269" s="279"/>
      <c r="BE269" s="279"/>
      <c r="BF269" s="279"/>
      <c r="BG269" s="279"/>
      <c r="BH269" s="279"/>
      <c r="BI269" s="279"/>
      <c r="BJ269" s="279"/>
      <c r="BK269" s="279"/>
      <c r="BM269" s="356"/>
      <c r="BN269" s="356"/>
      <c r="BO269" s="356"/>
      <c r="BP269" s="356"/>
      <c r="BQ269" s="356"/>
      <c r="BR269" s="356"/>
      <c r="BS269" s="356"/>
      <c r="BT269" s="356"/>
      <c r="BU269" s="356"/>
      <c r="BV269" s="356"/>
      <c r="BW269" s="356"/>
      <c r="BX269" s="356"/>
      <c r="BZ269" s="413">
        <v>7264.6337576499991</v>
      </c>
      <c r="CA269" s="194">
        <v>3.4488692853097719E-2</v>
      </c>
    </row>
    <row r="270" spans="1:79" ht="24.75" customHeight="1" thickBot="1">
      <c r="B270" s="204" t="s">
        <v>198</v>
      </c>
      <c r="C270" s="205" t="s">
        <v>199</v>
      </c>
      <c r="D270" s="205" t="s">
        <v>164</v>
      </c>
      <c r="E270" s="205" t="s">
        <v>164</v>
      </c>
      <c r="F270" s="205" t="s">
        <v>164</v>
      </c>
      <c r="G270" s="205" t="s">
        <v>164</v>
      </c>
      <c r="H270" s="205" t="s">
        <v>164</v>
      </c>
      <c r="I270" s="205" t="s">
        <v>164</v>
      </c>
      <c r="J270" s="205" t="s">
        <v>164</v>
      </c>
      <c r="K270" s="205" t="s">
        <v>164</v>
      </c>
      <c r="L270" s="205" t="s">
        <v>164</v>
      </c>
      <c r="M270" s="205" t="s">
        <v>164</v>
      </c>
      <c r="N270" s="205" t="s">
        <v>164</v>
      </c>
      <c r="O270" s="205" t="s">
        <v>164</v>
      </c>
      <c r="P270" s="205"/>
      <c r="Q270" s="205"/>
      <c r="R270" s="205"/>
      <c r="S270" s="205"/>
      <c r="T270" s="165" t="s">
        <v>212</v>
      </c>
      <c r="U270" s="484"/>
      <c r="V270" s="165" t="s">
        <v>212</v>
      </c>
      <c r="W270" s="413">
        <v>277604.37053600006</v>
      </c>
      <c r="X270" s="413">
        <v>0</v>
      </c>
      <c r="Y270" s="413">
        <v>0</v>
      </c>
      <c r="Z270" s="413">
        <v>0</v>
      </c>
      <c r="AA270" s="413">
        <v>0</v>
      </c>
      <c r="AB270" s="413">
        <v>0</v>
      </c>
      <c r="AC270" s="413">
        <v>0</v>
      </c>
      <c r="AD270" s="413">
        <v>277604.37053600006</v>
      </c>
      <c r="AE270" s="413">
        <v>80000</v>
      </c>
      <c r="AF270" s="413">
        <v>197604.370536</v>
      </c>
      <c r="AG270" s="413">
        <v>44574.233059120001</v>
      </c>
      <c r="AH270" s="177">
        <v>0.16056747584000866</v>
      </c>
      <c r="AI270" s="288"/>
      <c r="AJ270" s="196">
        <v>196290.53059937005</v>
      </c>
      <c r="AK270" s="196">
        <v>-152144.44762024999</v>
      </c>
      <c r="AL270" s="345" t="e" vm="1">
        <v>#VALUE!</v>
      </c>
      <c r="AM270" s="413">
        <v>33491.971517699996</v>
      </c>
      <c r="AN270" s="194">
        <v>0.12064641292582502</v>
      </c>
      <c r="AO270" s="289"/>
      <c r="AP270" s="196">
        <v>177594.59857991</v>
      </c>
      <c r="AQ270" s="196">
        <v>-144530.77714221002</v>
      </c>
      <c r="AR270" s="180" t="e">
        <v>#N/A</v>
      </c>
      <c r="AS270" s="413">
        <v>233030.13747687999</v>
      </c>
      <c r="AT270" s="413">
        <v>11082.261541420001</v>
      </c>
      <c r="AU270" s="415">
        <v>243975.00617030001</v>
      </c>
      <c r="AV270" s="455"/>
      <c r="AW270" s="198" t="e">
        <v>#N/A</v>
      </c>
      <c r="AX270" s="182" t="e">
        <v>#N/A</v>
      </c>
      <c r="AY270" s="145"/>
      <c r="AZ270" s="290"/>
      <c r="BA270" s="291"/>
      <c r="BB270" s="291"/>
      <c r="BC270" s="291"/>
      <c r="BD270" s="291"/>
      <c r="BE270" s="291"/>
      <c r="BF270" s="291"/>
      <c r="BG270" s="291"/>
      <c r="BH270" s="291"/>
      <c r="BI270" s="291"/>
      <c r="BJ270" s="291"/>
      <c r="BK270" s="291"/>
      <c r="BM270" s="382"/>
      <c r="BN270" s="382"/>
      <c r="BO270" s="382"/>
      <c r="BP270" s="382"/>
      <c r="BQ270" s="382"/>
      <c r="BR270" s="382"/>
      <c r="BS270" s="382"/>
      <c r="BT270" s="382"/>
      <c r="BU270" s="382"/>
      <c r="BV270" s="382"/>
      <c r="BW270" s="382"/>
      <c r="BX270" s="382"/>
      <c r="BZ270" s="413">
        <v>32909.235402719998</v>
      </c>
      <c r="CA270" s="194">
        <v>0.11854725247725266</v>
      </c>
    </row>
    <row r="271" spans="1:79" ht="10.5" customHeight="1">
      <c r="T271" s="150"/>
      <c r="U271" s="471"/>
      <c r="V271" s="151"/>
      <c r="W271" s="209"/>
      <c r="X271" s="209"/>
      <c r="Y271" s="209"/>
      <c r="Z271" s="209"/>
      <c r="AA271" s="209"/>
      <c r="AB271" s="209"/>
      <c r="AC271" s="209"/>
      <c r="AD271" s="223"/>
      <c r="AE271" s="223"/>
      <c r="AF271" s="223"/>
      <c r="AG271" s="209"/>
      <c r="AH271" s="224"/>
      <c r="AI271" s="210"/>
      <c r="AJ271" s="210"/>
      <c r="AK271" s="210"/>
      <c r="AL271" s="211"/>
      <c r="AM271" s="209"/>
      <c r="AN271" s="224"/>
      <c r="AO271" s="210"/>
      <c r="AP271" s="210"/>
      <c r="AQ271" s="210"/>
      <c r="AR271" s="211"/>
      <c r="AS271" s="417"/>
      <c r="AT271" s="417"/>
      <c r="AU271" s="406"/>
      <c r="AV271" s="406"/>
      <c r="AW271" s="153"/>
      <c r="AX271" s="153"/>
      <c r="AY271" s="145"/>
      <c r="AZ271" s="287"/>
      <c r="BA271" s="279"/>
      <c r="BB271" s="279"/>
      <c r="BC271" s="279"/>
      <c r="BD271" s="279"/>
      <c r="BE271" s="279"/>
      <c r="BF271" s="279"/>
      <c r="BG271" s="279"/>
      <c r="BH271" s="279"/>
      <c r="BI271" s="279"/>
      <c r="BJ271" s="279"/>
      <c r="BK271" s="279"/>
      <c r="BM271" s="358"/>
      <c r="BN271" s="358"/>
      <c r="BO271" s="358"/>
      <c r="BP271" s="358"/>
      <c r="BQ271" s="358"/>
      <c r="BR271" s="358"/>
      <c r="BS271" s="358"/>
      <c r="BT271" s="358"/>
      <c r="BU271" s="358"/>
      <c r="BV271" s="358"/>
      <c r="BW271" s="358"/>
      <c r="BX271" s="358"/>
      <c r="BZ271" s="412"/>
      <c r="CA271" s="188"/>
    </row>
    <row r="272" spans="1:79" ht="12.75" customHeight="1" thickBot="1">
      <c r="T272" s="150"/>
      <c r="U272" s="471"/>
      <c r="V272" s="151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24"/>
      <c r="AI272" s="210"/>
      <c r="AJ272" s="210"/>
      <c r="AK272" s="210"/>
      <c r="AL272" s="211"/>
      <c r="AM272" s="209"/>
      <c r="AN272" s="224"/>
      <c r="AO272" s="210"/>
      <c r="AP272" s="210"/>
      <c r="AQ272" s="210"/>
      <c r="AR272" s="211"/>
      <c r="AS272" s="417"/>
      <c r="AT272" s="417"/>
      <c r="AU272" s="406"/>
      <c r="AV272" s="406"/>
      <c r="AW272" s="153"/>
      <c r="AX272" s="153"/>
      <c r="AY272" s="145"/>
      <c r="AZ272" s="287"/>
      <c r="BA272" s="279"/>
      <c r="BB272" s="279"/>
      <c r="BC272" s="279"/>
      <c r="BD272" s="279"/>
      <c r="BE272" s="279"/>
      <c r="BF272" s="279"/>
      <c r="BG272" s="279"/>
      <c r="BH272" s="279"/>
      <c r="BI272" s="279"/>
      <c r="BJ272" s="279"/>
      <c r="BK272" s="279"/>
      <c r="BM272" s="358"/>
      <c r="BN272" s="358"/>
      <c r="BO272" s="358"/>
      <c r="BP272" s="358"/>
      <c r="BQ272" s="358"/>
      <c r="BR272" s="358"/>
      <c r="BS272" s="358"/>
      <c r="BT272" s="358"/>
      <c r="BU272" s="358"/>
      <c r="BV272" s="358"/>
      <c r="BW272" s="358"/>
      <c r="BX272" s="358"/>
      <c r="BZ272" s="412"/>
      <c r="CA272" s="188"/>
    </row>
    <row r="273" spans="1:79" ht="51" customHeight="1" thickBot="1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64" t="s">
        <v>125</v>
      </c>
      <c r="U273" s="483"/>
      <c r="V273" s="164" t="s">
        <v>125</v>
      </c>
      <c r="W273" s="165" t="s">
        <v>126</v>
      </c>
      <c r="X273" s="165" t="s">
        <v>127</v>
      </c>
      <c r="Y273" s="165" t="s">
        <v>128</v>
      </c>
      <c r="Z273" s="165" t="s">
        <v>129</v>
      </c>
      <c r="AA273" s="165" t="s">
        <v>130</v>
      </c>
      <c r="AB273" s="165" t="s">
        <v>131</v>
      </c>
      <c r="AC273" s="164" t="s">
        <v>132</v>
      </c>
      <c r="AD273" s="164" t="s">
        <v>133</v>
      </c>
      <c r="AE273" s="164" t="s">
        <v>134</v>
      </c>
      <c r="AF273" s="164" t="s">
        <v>135</v>
      </c>
      <c r="AG273" s="166" t="s">
        <v>0</v>
      </c>
      <c r="AH273" s="167" t="s">
        <v>136</v>
      </c>
      <c r="AI273" s="168" t="s">
        <v>137</v>
      </c>
      <c r="AJ273" s="168" t="s">
        <v>138</v>
      </c>
      <c r="AK273" s="168" t="s">
        <v>139</v>
      </c>
      <c r="AL273" s="169" t="s">
        <v>140</v>
      </c>
      <c r="AM273" s="166" t="s">
        <v>141</v>
      </c>
      <c r="AN273" s="167" t="s">
        <v>142</v>
      </c>
      <c r="AO273" s="168"/>
      <c r="AP273" s="265" t="s">
        <v>144</v>
      </c>
      <c r="AQ273" s="265" t="s">
        <v>145</v>
      </c>
      <c r="AR273" s="294" t="s">
        <v>146</v>
      </c>
      <c r="AS273" s="407" t="s">
        <v>147</v>
      </c>
      <c r="AT273" s="407" t="s">
        <v>148</v>
      </c>
      <c r="AU273" s="407" t="s">
        <v>149</v>
      </c>
      <c r="AV273" s="460"/>
      <c r="AW273" s="170" t="s">
        <v>151</v>
      </c>
      <c r="AX273" s="171" t="s">
        <v>152</v>
      </c>
      <c r="AY273" s="145"/>
      <c r="AZ273" s="172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M273" s="359"/>
      <c r="BN273" s="359"/>
      <c r="BO273" s="359"/>
      <c r="BP273" s="359"/>
      <c r="BQ273" s="359"/>
      <c r="BR273" s="359"/>
      <c r="BS273" s="359"/>
      <c r="BT273" s="359"/>
      <c r="BU273" s="359"/>
      <c r="BV273" s="359"/>
      <c r="BW273" s="359"/>
      <c r="BX273" s="359"/>
      <c r="BZ273" s="166" t="s">
        <v>478</v>
      </c>
      <c r="CA273" s="167" t="s">
        <v>479</v>
      </c>
    </row>
    <row r="274" spans="1:79" ht="75" customHeight="1">
      <c r="A274" s="192"/>
      <c r="B274" s="192" t="s">
        <v>198</v>
      </c>
      <c r="C274" s="192" t="s">
        <v>199</v>
      </c>
      <c r="D274" s="285" t="s">
        <v>412</v>
      </c>
      <c r="E274" s="192" t="s">
        <v>176</v>
      </c>
      <c r="F274" s="192" t="s">
        <v>164</v>
      </c>
      <c r="G274" s="192" t="s">
        <v>164</v>
      </c>
      <c r="H274" s="192" t="s">
        <v>164</v>
      </c>
      <c r="I274" s="192" t="s">
        <v>164</v>
      </c>
      <c r="J274" s="192" t="s">
        <v>164</v>
      </c>
      <c r="K274" s="192" t="s">
        <v>164</v>
      </c>
      <c r="L274" s="192" t="s">
        <v>164</v>
      </c>
      <c r="M274" s="192" t="s">
        <v>164</v>
      </c>
      <c r="N274" s="192" t="s">
        <v>164</v>
      </c>
      <c r="O274" s="192" t="s">
        <v>164</v>
      </c>
      <c r="P274" s="192"/>
      <c r="Q274" s="192"/>
      <c r="R274" s="192"/>
      <c r="S274" s="192"/>
      <c r="T274" s="317" t="s">
        <v>413</v>
      </c>
      <c r="U274" s="320" t="s">
        <v>414</v>
      </c>
      <c r="V274" s="317" t="s">
        <v>413</v>
      </c>
      <c r="W274" s="425">
        <v>80000</v>
      </c>
      <c r="X274" s="425">
        <v>0</v>
      </c>
      <c r="Y274" s="425">
        <v>0</v>
      </c>
      <c r="Z274" s="425"/>
      <c r="AA274" s="425">
        <v>0</v>
      </c>
      <c r="AB274" s="425"/>
      <c r="AC274" s="425"/>
      <c r="AD274" s="425">
        <v>80000</v>
      </c>
      <c r="AE274" s="425">
        <v>80000</v>
      </c>
      <c r="AF274" s="425">
        <v>0</v>
      </c>
      <c r="AG274" s="427">
        <v>0</v>
      </c>
      <c r="AH274" s="274">
        <v>0</v>
      </c>
      <c r="AI274" s="275"/>
      <c r="AJ274" s="273">
        <v>0</v>
      </c>
      <c r="AK274" s="384">
        <v>0</v>
      </c>
      <c r="AL274" s="345" t="e" vm="1">
        <v>#VALUE!</v>
      </c>
      <c r="AM274" s="426">
        <v>0</v>
      </c>
      <c r="AN274" s="274">
        <v>0</v>
      </c>
      <c r="AO274" s="275"/>
      <c r="AP274" s="273">
        <v>0</v>
      </c>
      <c r="AQ274" s="276">
        <v>0</v>
      </c>
      <c r="AR274" s="180" t="e">
        <v>#N/A</v>
      </c>
      <c r="AS274" s="425">
        <v>80000</v>
      </c>
      <c r="AT274" s="427">
        <v>0</v>
      </c>
      <c r="AU274" s="450">
        <v>80000</v>
      </c>
      <c r="AV274" s="457"/>
      <c r="AW274" s="201" t="e">
        <v>#N/A</v>
      </c>
      <c r="AX274" s="182" t="e">
        <v>#N/A</v>
      </c>
      <c r="AY274" s="145"/>
      <c r="AZ274" s="287"/>
      <c r="BA274" s="279"/>
      <c r="BB274" s="279"/>
      <c r="BC274" s="279"/>
      <c r="BD274" s="279"/>
      <c r="BE274" s="279"/>
      <c r="BF274" s="279"/>
      <c r="BG274" s="279"/>
      <c r="BH274" s="279"/>
      <c r="BI274" s="279"/>
      <c r="BJ274" s="279"/>
      <c r="BK274" s="279"/>
      <c r="BM274" s="279"/>
      <c r="BN274" s="279"/>
      <c r="BO274" s="279"/>
      <c r="BP274" s="279"/>
      <c r="BQ274" s="279"/>
      <c r="BR274" s="346"/>
      <c r="BS274" s="279"/>
      <c r="BT274" s="279"/>
      <c r="BU274" s="346"/>
      <c r="BV274" s="279"/>
      <c r="BW274" s="346"/>
      <c r="BX274" s="279"/>
      <c r="BZ274" s="412">
        <v>0</v>
      </c>
      <c r="CA274" s="188">
        <v>0</v>
      </c>
    </row>
    <row r="275" spans="1:79" ht="99.75" customHeight="1">
      <c r="A275" s="192"/>
      <c r="B275" s="192" t="s">
        <v>198</v>
      </c>
      <c r="C275" s="192" t="s">
        <v>199</v>
      </c>
      <c r="D275" s="285" t="s">
        <v>214</v>
      </c>
      <c r="E275" s="192" t="s">
        <v>176</v>
      </c>
      <c r="F275" s="192" t="s">
        <v>164</v>
      </c>
      <c r="G275" s="192" t="s">
        <v>164</v>
      </c>
      <c r="H275" s="192" t="s">
        <v>164</v>
      </c>
      <c r="I275" s="192" t="s">
        <v>164</v>
      </c>
      <c r="J275" s="192" t="s">
        <v>164</v>
      </c>
      <c r="K275" s="192" t="s">
        <v>164</v>
      </c>
      <c r="L275" s="192" t="s">
        <v>164</v>
      </c>
      <c r="M275" s="192" t="s">
        <v>164</v>
      </c>
      <c r="N275" s="192" t="s">
        <v>164</v>
      </c>
      <c r="O275" s="192" t="s">
        <v>164</v>
      </c>
      <c r="P275" s="192"/>
      <c r="Q275" s="192"/>
      <c r="R275" s="192"/>
      <c r="S275" s="192"/>
      <c r="T275" s="317" t="s">
        <v>415</v>
      </c>
      <c r="U275" s="320" t="s">
        <v>416</v>
      </c>
      <c r="V275" s="317" t="s">
        <v>415</v>
      </c>
      <c r="W275" s="425">
        <v>32000</v>
      </c>
      <c r="X275" s="425">
        <v>0</v>
      </c>
      <c r="Y275" s="425">
        <v>0</v>
      </c>
      <c r="Z275" s="425"/>
      <c r="AA275" s="425">
        <v>0</v>
      </c>
      <c r="AB275" s="425"/>
      <c r="AC275" s="425"/>
      <c r="AD275" s="425">
        <v>32000</v>
      </c>
      <c r="AE275" s="425">
        <v>0</v>
      </c>
      <c r="AF275" s="425">
        <v>32000</v>
      </c>
      <c r="AG275" s="427">
        <v>707.09308099999998</v>
      </c>
      <c r="AH275" s="274">
        <v>2.209665878125E-2</v>
      </c>
      <c r="AI275" s="275"/>
      <c r="AJ275" s="273">
        <v>24064.266778560002</v>
      </c>
      <c r="AK275" s="384">
        <v>-23357.173697560003</v>
      </c>
      <c r="AL275" s="345" t="e" vm="1">
        <v>#VALUE!</v>
      </c>
      <c r="AM275" s="426">
        <v>462.20337639999997</v>
      </c>
      <c r="AN275" s="274">
        <v>1.4443855512499999E-2</v>
      </c>
      <c r="AO275" s="275"/>
      <c r="AP275" s="273">
        <v>21048.228089350003</v>
      </c>
      <c r="AQ275" s="276">
        <v>-20586.024712950002</v>
      </c>
      <c r="AR275" s="180" t="e">
        <v>#N/A</v>
      </c>
      <c r="AS275" s="425">
        <v>31292.906919000001</v>
      </c>
      <c r="AT275" s="427">
        <v>244.88970460000002</v>
      </c>
      <c r="AU275" s="450">
        <v>31537.796623599999</v>
      </c>
      <c r="AV275" s="457"/>
      <c r="AW275" s="201" t="e">
        <v>#N/A</v>
      </c>
      <c r="AX275" s="182" t="e">
        <v>#N/A</v>
      </c>
      <c r="AY275" s="145"/>
      <c r="AZ275" s="287"/>
      <c r="BA275" s="279"/>
      <c r="BB275" s="279"/>
      <c r="BC275" s="279"/>
      <c r="BD275" s="279"/>
      <c r="BE275" s="279"/>
      <c r="BF275" s="279"/>
      <c r="BG275" s="279"/>
      <c r="BH275" s="279"/>
      <c r="BI275" s="279"/>
      <c r="BJ275" s="279"/>
      <c r="BK275" s="279"/>
      <c r="BM275" s="279"/>
      <c r="BN275" s="279"/>
      <c r="BO275" s="279"/>
      <c r="BP275" s="279"/>
      <c r="BQ275" s="279"/>
      <c r="BR275" s="346"/>
      <c r="BS275" s="279"/>
      <c r="BT275" s="279"/>
      <c r="BU275" s="346"/>
      <c r="BV275" s="279"/>
      <c r="BW275" s="346"/>
      <c r="BX275" s="279"/>
      <c r="BZ275" s="412">
        <v>462.20337639999997</v>
      </c>
      <c r="CA275" s="188">
        <v>1.4443855512499999E-2</v>
      </c>
    </row>
    <row r="276" spans="1:79" ht="82.5" customHeight="1">
      <c r="A276" s="192"/>
      <c r="B276" s="192" t="s">
        <v>198</v>
      </c>
      <c r="C276" s="192" t="s">
        <v>199</v>
      </c>
      <c r="D276" s="285" t="s">
        <v>268</v>
      </c>
      <c r="E276" s="192" t="s">
        <v>176</v>
      </c>
      <c r="F276" s="192" t="s">
        <v>164</v>
      </c>
      <c r="G276" s="192" t="s">
        <v>164</v>
      </c>
      <c r="H276" s="192" t="s">
        <v>164</v>
      </c>
      <c r="I276" s="192" t="s">
        <v>164</v>
      </c>
      <c r="J276" s="192" t="s">
        <v>164</v>
      </c>
      <c r="K276" s="192" t="s">
        <v>164</v>
      </c>
      <c r="L276" s="192" t="s">
        <v>164</v>
      </c>
      <c r="M276" s="192" t="s">
        <v>164</v>
      </c>
      <c r="N276" s="192" t="s">
        <v>164</v>
      </c>
      <c r="O276" s="192" t="s">
        <v>164</v>
      </c>
      <c r="P276" s="192"/>
      <c r="Q276" s="192"/>
      <c r="R276" s="192"/>
      <c r="S276" s="192"/>
      <c r="T276" s="317" t="s">
        <v>417</v>
      </c>
      <c r="U276" s="320" t="s">
        <v>418</v>
      </c>
      <c r="V276" s="317" t="s">
        <v>417</v>
      </c>
      <c r="W276" s="425">
        <v>30433.470711000002</v>
      </c>
      <c r="X276" s="425">
        <v>0</v>
      </c>
      <c r="Y276" s="425">
        <v>0</v>
      </c>
      <c r="Z276" s="425"/>
      <c r="AA276" s="425">
        <v>0</v>
      </c>
      <c r="AB276" s="425"/>
      <c r="AC276" s="425"/>
      <c r="AD276" s="425">
        <v>30433.470711000002</v>
      </c>
      <c r="AE276" s="425">
        <v>0</v>
      </c>
      <c r="AF276" s="425">
        <v>30433.470711000002</v>
      </c>
      <c r="AG276" s="427">
        <v>3236.3758189999999</v>
      </c>
      <c r="AH276" s="274">
        <v>0.10634264654639704</v>
      </c>
      <c r="AI276" s="275"/>
      <c r="AJ276" s="273">
        <v>63366.263710729996</v>
      </c>
      <c r="AK276" s="384">
        <v>-60129.887891729995</v>
      </c>
      <c r="AL276" s="345" t="e" vm="1">
        <v>#VALUE!</v>
      </c>
      <c r="AM276" s="426">
        <v>2566.7970818899998</v>
      </c>
      <c r="AN276" s="274">
        <v>8.4341253952420411E-2</v>
      </c>
      <c r="AO276" s="275"/>
      <c r="AP276" s="273">
        <v>54621.18330199</v>
      </c>
      <c r="AQ276" s="276">
        <v>-52054.386220100001</v>
      </c>
      <c r="AR276" s="180" t="e">
        <v>#N/A</v>
      </c>
      <c r="AS276" s="425">
        <v>27197.094892000001</v>
      </c>
      <c r="AT276" s="427">
        <v>669.57873711000002</v>
      </c>
      <c r="AU276" s="450">
        <v>27866.673629110002</v>
      </c>
      <c r="AV276" s="457"/>
      <c r="AW276" s="201" t="e">
        <v>#N/A</v>
      </c>
      <c r="AX276" s="182" t="e">
        <v>#N/A</v>
      </c>
      <c r="AY276" s="145"/>
      <c r="AZ276" s="287"/>
      <c r="BA276" s="279"/>
      <c r="BB276" s="279"/>
      <c r="BC276" s="279"/>
      <c r="BD276" s="279"/>
      <c r="BE276" s="279"/>
      <c r="BF276" s="279"/>
      <c r="BG276" s="279"/>
      <c r="BH276" s="279"/>
      <c r="BI276" s="279"/>
      <c r="BJ276" s="279"/>
      <c r="BK276" s="279"/>
      <c r="BM276" s="279"/>
      <c r="BN276" s="279"/>
      <c r="BO276" s="279"/>
      <c r="BP276" s="279"/>
      <c r="BQ276" s="279"/>
      <c r="BR276" s="346"/>
      <c r="BS276" s="279"/>
      <c r="BT276" s="279"/>
      <c r="BU276" s="346"/>
      <c r="BV276" s="279"/>
      <c r="BW276" s="346"/>
      <c r="BX276" s="279"/>
      <c r="BZ276" s="412">
        <v>2514.7739488899997</v>
      </c>
      <c r="CA276" s="188">
        <v>8.2631848755293266E-2</v>
      </c>
    </row>
    <row r="277" spans="1:79" ht="123" customHeight="1">
      <c r="A277" s="192"/>
      <c r="B277" s="192" t="s">
        <v>198</v>
      </c>
      <c r="C277" s="192" t="s">
        <v>199</v>
      </c>
      <c r="D277" s="285" t="s">
        <v>274</v>
      </c>
      <c r="E277" s="192" t="s">
        <v>176</v>
      </c>
      <c r="F277" s="192" t="s">
        <v>164</v>
      </c>
      <c r="G277" s="192" t="s">
        <v>164</v>
      </c>
      <c r="H277" s="192" t="s">
        <v>164</v>
      </c>
      <c r="I277" s="192" t="s">
        <v>164</v>
      </c>
      <c r="J277" s="192" t="s">
        <v>164</v>
      </c>
      <c r="K277" s="192" t="s">
        <v>164</v>
      </c>
      <c r="L277" s="192" t="s">
        <v>164</v>
      </c>
      <c r="M277" s="192" t="s">
        <v>164</v>
      </c>
      <c r="N277" s="192" t="s">
        <v>164</v>
      </c>
      <c r="O277" s="192" t="s">
        <v>164</v>
      </c>
      <c r="P277" s="192"/>
      <c r="Q277" s="192"/>
      <c r="R277" s="192"/>
      <c r="S277" s="192"/>
      <c r="T277" s="317" t="s">
        <v>419</v>
      </c>
      <c r="U277" s="320" t="s">
        <v>420</v>
      </c>
      <c r="V277" s="317" t="s">
        <v>419</v>
      </c>
      <c r="W277" s="425">
        <v>24753.037937000001</v>
      </c>
      <c r="X277" s="425">
        <v>0</v>
      </c>
      <c r="Y277" s="425">
        <v>0</v>
      </c>
      <c r="Z277" s="425"/>
      <c r="AA277" s="425">
        <v>0</v>
      </c>
      <c r="AB277" s="425"/>
      <c r="AC277" s="425"/>
      <c r="AD277" s="425">
        <v>24753.037937000001</v>
      </c>
      <c r="AE277" s="425">
        <v>0</v>
      </c>
      <c r="AF277" s="425">
        <v>24753.037937000001</v>
      </c>
      <c r="AG277" s="427">
        <v>563.07156799999996</v>
      </c>
      <c r="AH277" s="274">
        <v>2.2747574234447388E-2</v>
      </c>
      <c r="AI277" s="275"/>
      <c r="AJ277" s="273">
        <v>22706.243614109997</v>
      </c>
      <c r="AK277" s="384">
        <v>-22143.172046109998</v>
      </c>
      <c r="AL277" s="345" t="e" vm="1">
        <v>#VALUE!</v>
      </c>
      <c r="AM277" s="426">
        <v>381.02463435999999</v>
      </c>
      <c r="AN277" s="274">
        <v>1.5393045303358797E-2</v>
      </c>
      <c r="AO277" s="275"/>
      <c r="AP277" s="273">
        <v>20037.609468969997</v>
      </c>
      <c r="AQ277" s="276">
        <v>-19656.584834609996</v>
      </c>
      <c r="AR277" s="180" t="e">
        <v>#N/A</v>
      </c>
      <c r="AS277" s="425">
        <v>24189.966369000002</v>
      </c>
      <c r="AT277" s="427">
        <v>182.04693363999996</v>
      </c>
      <c r="AU277" s="450">
        <v>24372.01330264</v>
      </c>
      <c r="AV277" s="457"/>
      <c r="AW277" s="201" t="e">
        <v>#N/A</v>
      </c>
      <c r="AX277" s="182" t="e">
        <v>#N/A</v>
      </c>
      <c r="AY277" s="145"/>
      <c r="AZ277" s="287"/>
      <c r="BA277" s="279"/>
      <c r="BB277" s="279"/>
      <c r="BC277" s="279"/>
      <c r="BD277" s="279"/>
      <c r="BE277" s="279"/>
      <c r="BF277" s="279"/>
      <c r="BG277" s="279"/>
      <c r="BH277" s="279"/>
      <c r="BI277" s="279"/>
      <c r="BJ277" s="279"/>
      <c r="BK277" s="279"/>
      <c r="BM277" s="279"/>
      <c r="BN277" s="279"/>
      <c r="BO277" s="279"/>
      <c r="BP277" s="279"/>
      <c r="BQ277" s="279"/>
      <c r="BR277" s="346"/>
      <c r="BS277" s="279"/>
      <c r="BT277" s="279"/>
      <c r="BU277" s="346"/>
      <c r="BV277" s="279"/>
      <c r="BW277" s="346"/>
      <c r="BX277" s="279"/>
      <c r="BZ277" s="412">
        <v>371.94989736000002</v>
      </c>
      <c r="CA277" s="188">
        <v>1.5026434262601033E-2</v>
      </c>
    </row>
    <row r="278" spans="1:79" ht="72" customHeight="1">
      <c r="A278" s="192"/>
      <c r="B278" s="192" t="s">
        <v>198</v>
      </c>
      <c r="C278" s="192" t="s">
        <v>199</v>
      </c>
      <c r="D278" s="285" t="s">
        <v>421</v>
      </c>
      <c r="E278" s="192" t="s">
        <v>176</v>
      </c>
      <c r="F278" s="192" t="s">
        <v>164</v>
      </c>
      <c r="G278" s="192" t="s">
        <v>164</v>
      </c>
      <c r="H278" s="192" t="s">
        <v>164</v>
      </c>
      <c r="I278" s="192" t="s">
        <v>164</v>
      </c>
      <c r="J278" s="192" t="s">
        <v>164</v>
      </c>
      <c r="K278" s="192" t="s">
        <v>164</v>
      </c>
      <c r="L278" s="192" t="s">
        <v>164</v>
      </c>
      <c r="M278" s="192" t="s">
        <v>164</v>
      </c>
      <c r="N278" s="192" t="s">
        <v>164</v>
      </c>
      <c r="O278" s="192" t="s">
        <v>164</v>
      </c>
      <c r="P278" s="192"/>
      <c r="Q278" s="192"/>
      <c r="R278" s="192"/>
      <c r="S278" s="192"/>
      <c r="T278" s="385" t="s">
        <v>422</v>
      </c>
      <c r="U278" s="320" t="s">
        <v>423</v>
      </c>
      <c r="V278" s="385" t="s">
        <v>422</v>
      </c>
      <c r="W278" s="425">
        <v>17926.161893</v>
      </c>
      <c r="X278" s="425">
        <v>0</v>
      </c>
      <c r="Y278" s="425">
        <v>0</v>
      </c>
      <c r="Z278" s="425"/>
      <c r="AA278" s="425">
        <v>0</v>
      </c>
      <c r="AB278" s="425"/>
      <c r="AC278" s="425"/>
      <c r="AD278" s="425">
        <v>17926.161893</v>
      </c>
      <c r="AE278" s="425">
        <v>0</v>
      </c>
      <c r="AF278" s="425">
        <v>17926.161893</v>
      </c>
      <c r="AG278" s="427">
        <v>0</v>
      </c>
      <c r="AH278" s="274">
        <v>0</v>
      </c>
      <c r="AI278" s="275"/>
      <c r="AJ278" s="273">
        <v>0</v>
      </c>
      <c r="AK278" s="384">
        <v>0</v>
      </c>
      <c r="AL278" s="345" t="e" vm="1">
        <v>#VALUE!</v>
      </c>
      <c r="AM278" s="426">
        <v>0</v>
      </c>
      <c r="AN278" s="274">
        <v>0</v>
      </c>
      <c r="AO278" s="275"/>
      <c r="AP278" s="273">
        <v>0</v>
      </c>
      <c r="AQ278" s="276">
        <v>0</v>
      </c>
      <c r="AR278" s="180" t="e">
        <v>#N/A</v>
      </c>
      <c r="AS278" s="425">
        <v>17926.161893</v>
      </c>
      <c r="AT278" s="427">
        <v>0</v>
      </c>
      <c r="AU278" s="450">
        <v>17926.161893</v>
      </c>
      <c r="AV278" s="457"/>
      <c r="AW278" s="201" t="e">
        <v>#N/A</v>
      </c>
      <c r="AX278" s="182" t="e">
        <v>#N/A</v>
      </c>
      <c r="AY278" s="145"/>
      <c r="AZ278" s="287"/>
      <c r="BA278" s="279"/>
      <c r="BB278" s="279"/>
      <c r="BC278" s="279"/>
      <c r="BD278" s="279"/>
      <c r="BE278" s="279"/>
      <c r="BF278" s="279"/>
      <c r="BG278" s="279"/>
      <c r="BH278" s="279"/>
      <c r="BI278" s="279"/>
      <c r="BJ278" s="279"/>
      <c r="BK278" s="279"/>
      <c r="BM278" s="279"/>
      <c r="BN278" s="279"/>
      <c r="BO278" s="279"/>
      <c r="BP278" s="279"/>
      <c r="BQ278" s="279"/>
      <c r="BR278" s="346"/>
      <c r="BS278" s="279"/>
      <c r="BT278" s="279"/>
      <c r="BU278" s="346"/>
      <c r="BV278" s="279"/>
      <c r="BW278" s="346"/>
      <c r="BX278" s="279"/>
      <c r="BZ278" s="412">
        <v>0</v>
      </c>
      <c r="CA278" s="188">
        <v>0</v>
      </c>
    </row>
    <row r="279" spans="1:79" ht="87" customHeight="1">
      <c r="A279" s="192"/>
      <c r="B279" s="192" t="s">
        <v>198</v>
      </c>
      <c r="C279" s="192" t="s">
        <v>199</v>
      </c>
      <c r="D279" s="285" t="s">
        <v>380</v>
      </c>
      <c r="E279" s="192" t="s">
        <v>176</v>
      </c>
      <c r="F279" s="192" t="s">
        <v>164</v>
      </c>
      <c r="G279" s="192" t="s">
        <v>164</v>
      </c>
      <c r="H279" s="192" t="s">
        <v>164</v>
      </c>
      <c r="I279" s="192" t="s">
        <v>164</v>
      </c>
      <c r="J279" s="192" t="s">
        <v>164</v>
      </c>
      <c r="K279" s="192" t="s">
        <v>164</v>
      </c>
      <c r="L279" s="192" t="s">
        <v>164</v>
      </c>
      <c r="M279" s="192" t="s">
        <v>164</v>
      </c>
      <c r="N279" s="192" t="s">
        <v>164</v>
      </c>
      <c r="O279" s="192" t="s">
        <v>164</v>
      </c>
      <c r="P279" s="192"/>
      <c r="Q279" s="192"/>
      <c r="R279" s="192"/>
      <c r="S279" s="192"/>
      <c r="T279" s="317" t="s">
        <v>424</v>
      </c>
      <c r="U279" s="320" t="s">
        <v>425</v>
      </c>
      <c r="V279" s="317" t="s">
        <v>424</v>
      </c>
      <c r="W279" s="425">
        <v>8000</v>
      </c>
      <c r="X279" s="425">
        <v>0</v>
      </c>
      <c r="Y279" s="425">
        <v>0</v>
      </c>
      <c r="Z279" s="425"/>
      <c r="AA279" s="425">
        <v>0</v>
      </c>
      <c r="AB279" s="425"/>
      <c r="AC279" s="425"/>
      <c r="AD279" s="425">
        <v>8000</v>
      </c>
      <c r="AE279" s="425">
        <v>0</v>
      </c>
      <c r="AF279" s="425">
        <v>8000</v>
      </c>
      <c r="AG279" s="427">
        <v>2112.2903540399998</v>
      </c>
      <c r="AH279" s="274">
        <v>0.26403629425499997</v>
      </c>
      <c r="AI279" s="275"/>
      <c r="AJ279" s="273">
        <v>5536.4447158900002</v>
      </c>
      <c r="AK279" s="384">
        <v>-3424.1543618500004</v>
      </c>
      <c r="AL279" s="345" t="e" vm="1">
        <v>#VALUE!</v>
      </c>
      <c r="AM279" s="426">
        <v>1068.775394</v>
      </c>
      <c r="AN279" s="274">
        <v>0.13359692425</v>
      </c>
      <c r="AO279" s="275"/>
      <c r="AP279" s="273">
        <v>4810.9847469799997</v>
      </c>
      <c r="AQ279" s="276">
        <v>-3742.2093529799995</v>
      </c>
      <c r="AR279" s="180" t="e">
        <v>#N/A</v>
      </c>
      <c r="AS279" s="425">
        <v>5887.7096459599998</v>
      </c>
      <c r="AT279" s="427">
        <v>1043.5149600399998</v>
      </c>
      <c r="AU279" s="450">
        <v>6931.2246059999998</v>
      </c>
      <c r="AV279" s="457"/>
      <c r="AW279" s="201" t="e">
        <v>#N/A</v>
      </c>
      <c r="AX279" s="182" t="e">
        <v>#N/A</v>
      </c>
      <c r="AY279" s="145"/>
      <c r="AZ279" s="287"/>
      <c r="BA279" s="279"/>
      <c r="BB279" s="279"/>
      <c r="BC279" s="279"/>
      <c r="BD279" s="279"/>
      <c r="BE279" s="279"/>
      <c r="BF279" s="279"/>
      <c r="BG279" s="279"/>
      <c r="BH279" s="279"/>
      <c r="BI279" s="279"/>
      <c r="BJ279" s="279"/>
      <c r="BK279" s="279"/>
      <c r="BM279" s="279"/>
      <c r="BN279" s="279"/>
      <c r="BO279" s="279"/>
      <c r="BP279" s="279"/>
      <c r="BQ279" s="279"/>
      <c r="BR279" s="346"/>
      <c r="BS279" s="279"/>
      <c r="BT279" s="279"/>
      <c r="BU279" s="346"/>
      <c r="BV279" s="279"/>
      <c r="BW279" s="346"/>
      <c r="BX279" s="279"/>
      <c r="BZ279" s="412">
        <v>1043.2513269999999</v>
      </c>
      <c r="CA279" s="188">
        <v>0.13040641587499999</v>
      </c>
    </row>
    <row r="280" spans="1:79" ht="87" customHeight="1">
      <c r="A280" s="192"/>
      <c r="B280" s="192" t="s">
        <v>198</v>
      </c>
      <c r="C280" s="192" t="s">
        <v>199</v>
      </c>
      <c r="D280" s="285" t="s">
        <v>226</v>
      </c>
      <c r="E280" s="192" t="s">
        <v>176</v>
      </c>
      <c r="F280" s="192" t="s">
        <v>164</v>
      </c>
      <c r="G280" s="192" t="s">
        <v>164</v>
      </c>
      <c r="H280" s="192" t="s">
        <v>164</v>
      </c>
      <c r="I280" s="192" t="s">
        <v>164</v>
      </c>
      <c r="J280" s="192" t="s">
        <v>164</v>
      </c>
      <c r="K280" s="192" t="s">
        <v>164</v>
      </c>
      <c r="L280" s="192" t="s">
        <v>164</v>
      </c>
      <c r="M280" s="192" t="s">
        <v>164</v>
      </c>
      <c r="N280" s="192" t="s">
        <v>164</v>
      </c>
      <c r="O280" s="192" t="s">
        <v>164</v>
      </c>
      <c r="P280" s="192"/>
      <c r="Q280" s="192"/>
      <c r="R280" s="192"/>
      <c r="S280" s="192"/>
      <c r="T280" s="317" t="s">
        <v>426</v>
      </c>
      <c r="U280" s="320" t="s">
        <v>427</v>
      </c>
      <c r="V280" s="317" t="s">
        <v>426</v>
      </c>
      <c r="W280" s="425">
        <v>4648.6210309999997</v>
      </c>
      <c r="X280" s="425">
        <v>0</v>
      </c>
      <c r="Y280" s="425">
        <v>0</v>
      </c>
      <c r="Z280" s="425"/>
      <c r="AA280" s="425">
        <v>0</v>
      </c>
      <c r="AB280" s="425"/>
      <c r="AC280" s="425"/>
      <c r="AD280" s="425">
        <v>4648.6210309999997</v>
      </c>
      <c r="AE280" s="425">
        <v>0</v>
      </c>
      <c r="AF280" s="425">
        <v>4648.6210309999997</v>
      </c>
      <c r="AG280" s="427">
        <v>3630.1785928300001</v>
      </c>
      <c r="AH280" s="274">
        <v>0.78091515066976436</v>
      </c>
      <c r="AI280" s="275"/>
      <c r="AJ280" s="273">
        <v>7954.9840894300005</v>
      </c>
      <c r="AK280" s="384">
        <v>-4324.8054966</v>
      </c>
      <c r="AL280" s="345" t="e" vm="1">
        <v>#VALUE!</v>
      </c>
      <c r="AM280" s="426">
        <v>2372.8207419999999</v>
      </c>
      <c r="AN280" s="274">
        <v>0.51043540141829213</v>
      </c>
      <c r="AO280" s="275"/>
      <c r="AP280" s="273">
        <v>6212.2852069199998</v>
      </c>
      <c r="AQ280" s="276">
        <v>-3839.46446492</v>
      </c>
      <c r="AR280" s="180" t="e">
        <v>#N/A</v>
      </c>
      <c r="AS280" s="425">
        <v>1018.4424381699996</v>
      </c>
      <c r="AT280" s="427">
        <v>1257.3578508300002</v>
      </c>
      <c r="AU280" s="450">
        <v>2275.8002889999998</v>
      </c>
      <c r="AV280" s="457"/>
      <c r="AW280" s="201" t="e">
        <v>#N/A</v>
      </c>
      <c r="AX280" s="182" t="e">
        <v>#N/A</v>
      </c>
      <c r="AY280" s="145"/>
      <c r="AZ280" s="287"/>
      <c r="BA280" s="279"/>
      <c r="BB280" s="279"/>
      <c r="BC280" s="279"/>
      <c r="BD280" s="279"/>
      <c r="BE280" s="279"/>
      <c r="BF280" s="279"/>
      <c r="BG280" s="279"/>
      <c r="BH280" s="279"/>
      <c r="BI280" s="279"/>
      <c r="BJ280" s="279"/>
      <c r="BK280" s="279"/>
      <c r="BM280" s="279"/>
      <c r="BN280" s="279"/>
      <c r="BO280" s="279"/>
      <c r="BP280" s="279"/>
      <c r="BQ280" s="279"/>
      <c r="BR280" s="346"/>
      <c r="BS280" s="279"/>
      <c r="BT280" s="279"/>
      <c r="BU280" s="346"/>
      <c r="BV280" s="279"/>
      <c r="BW280" s="346"/>
      <c r="BX280" s="279"/>
      <c r="BZ280" s="412">
        <v>2353.4268750000001</v>
      </c>
      <c r="CA280" s="188">
        <v>0.50626344012683189</v>
      </c>
    </row>
    <row r="281" spans="1:79" ht="72.75" customHeight="1">
      <c r="A281" s="192"/>
      <c r="B281" s="192" t="s">
        <v>198</v>
      </c>
      <c r="C281" s="192" t="s">
        <v>199</v>
      </c>
      <c r="D281" s="285" t="s">
        <v>428</v>
      </c>
      <c r="E281" s="192" t="s">
        <v>176</v>
      </c>
      <c r="F281" s="192" t="s">
        <v>164</v>
      </c>
      <c r="G281" s="192" t="s">
        <v>164</v>
      </c>
      <c r="H281" s="192" t="s">
        <v>164</v>
      </c>
      <c r="I281" s="192" t="s">
        <v>164</v>
      </c>
      <c r="J281" s="192" t="s">
        <v>164</v>
      </c>
      <c r="K281" s="192" t="s">
        <v>164</v>
      </c>
      <c r="L281" s="192" t="s">
        <v>164</v>
      </c>
      <c r="M281" s="192" t="s">
        <v>164</v>
      </c>
      <c r="N281" s="192" t="s">
        <v>164</v>
      </c>
      <c r="O281" s="192" t="s">
        <v>164</v>
      </c>
      <c r="P281" s="192"/>
      <c r="Q281" s="192"/>
      <c r="R281" s="192"/>
      <c r="S281" s="192"/>
      <c r="T281" s="317" t="s">
        <v>429</v>
      </c>
      <c r="U281" s="320" t="s">
        <v>430</v>
      </c>
      <c r="V281" s="317" t="s">
        <v>429</v>
      </c>
      <c r="W281" s="425">
        <v>3340</v>
      </c>
      <c r="X281" s="425">
        <v>0</v>
      </c>
      <c r="Y281" s="425">
        <v>0</v>
      </c>
      <c r="Z281" s="425"/>
      <c r="AA281" s="425">
        <v>0</v>
      </c>
      <c r="AB281" s="425"/>
      <c r="AC281" s="425"/>
      <c r="AD281" s="425">
        <v>3340</v>
      </c>
      <c r="AE281" s="425">
        <v>0</v>
      </c>
      <c r="AF281" s="425">
        <v>3340</v>
      </c>
      <c r="AG281" s="427">
        <v>0</v>
      </c>
      <c r="AH281" s="274">
        <v>0</v>
      </c>
      <c r="AI281" s="275"/>
      <c r="AJ281" s="273">
        <v>11230.791297959999</v>
      </c>
      <c r="AK281" s="384">
        <v>-11230.791297959999</v>
      </c>
      <c r="AL281" s="345" t="e" vm="1">
        <v>#VALUE!</v>
      </c>
      <c r="AM281" s="426">
        <v>0</v>
      </c>
      <c r="AN281" s="274">
        <v>0</v>
      </c>
      <c r="AO281" s="275"/>
      <c r="AP281" s="273">
        <v>10913.990734560002</v>
      </c>
      <c r="AQ281" s="276">
        <v>-10913.990734560002</v>
      </c>
      <c r="AR281" s="180" t="e">
        <v>#N/A</v>
      </c>
      <c r="AS281" s="425">
        <v>3340</v>
      </c>
      <c r="AT281" s="427">
        <v>0</v>
      </c>
      <c r="AU281" s="450">
        <v>3340</v>
      </c>
      <c r="AV281" s="457"/>
      <c r="AW281" s="201" t="e">
        <v>#N/A</v>
      </c>
      <c r="AX281" s="182" t="e">
        <v>#N/A</v>
      </c>
      <c r="AY281" s="145"/>
      <c r="AZ281" s="287"/>
      <c r="BA281" s="279"/>
      <c r="BB281" s="279"/>
      <c r="BC281" s="279"/>
      <c r="BD281" s="279"/>
      <c r="BE281" s="279"/>
      <c r="BF281" s="279"/>
      <c r="BG281" s="279"/>
      <c r="BH281" s="279"/>
      <c r="BI281" s="279"/>
      <c r="BJ281" s="279"/>
      <c r="BK281" s="279"/>
      <c r="BM281" s="279"/>
      <c r="BN281" s="279"/>
      <c r="BO281" s="279"/>
      <c r="BP281" s="279"/>
      <c r="BQ281" s="279"/>
      <c r="BR281" s="346"/>
      <c r="BS281" s="279"/>
      <c r="BT281" s="279"/>
      <c r="BU281" s="346"/>
      <c r="BV281" s="279"/>
      <c r="BW281" s="346"/>
      <c r="BX281" s="279"/>
      <c r="BZ281" s="412">
        <v>0</v>
      </c>
      <c r="CA281" s="188">
        <v>0</v>
      </c>
    </row>
    <row r="282" spans="1:79" ht="75" customHeight="1">
      <c r="A282" s="192"/>
      <c r="B282" s="192" t="s">
        <v>198</v>
      </c>
      <c r="C282" s="192" t="s">
        <v>199</v>
      </c>
      <c r="D282" s="285" t="s">
        <v>371</v>
      </c>
      <c r="E282" s="192" t="s">
        <v>176</v>
      </c>
      <c r="F282" s="192" t="s">
        <v>164</v>
      </c>
      <c r="G282" s="192" t="s">
        <v>164</v>
      </c>
      <c r="H282" s="192" t="s">
        <v>164</v>
      </c>
      <c r="I282" s="192" t="s">
        <v>164</v>
      </c>
      <c r="J282" s="192" t="s">
        <v>164</v>
      </c>
      <c r="K282" s="192" t="s">
        <v>164</v>
      </c>
      <c r="L282" s="192" t="s">
        <v>164</v>
      </c>
      <c r="M282" s="192" t="s">
        <v>164</v>
      </c>
      <c r="N282" s="192" t="s">
        <v>164</v>
      </c>
      <c r="O282" s="192" t="s">
        <v>164</v>
      </c>
      <c r="P282" s="192"/>
      <c r="Q282" s="192"/>
      <c r="R282" s="192"/>
      <c r="S282" s="192"/>
      <c r="T282" s="317" t="s">
        <v>431</v>
      </c>
      <c r="U282" s="320" t="s">
        <v>432</v>
      </c>
      <c r="V282" s="317" t="s">
        <v>431</v>
      </c>
      <c r="W282" s="425">
        <v>3000</v>
      </c>
      <c r="X282" s="425">
        <v>0</v>
      </c>
      <c r="Y282" s="425">
        <v>0</v>
      </c>
      <c r="Z282" s="425"/>
      <c r="AA282" s="425">
        <v>0</v>
      </c>
      <c r="AB282" s="425"/>
      <c r="AC282" s="425"/>
      <c r="AD282" s="425">
        <v>3000</v>
      </c>
      <c r="AE282" s="425">
        <v>0</v>
      </c>
      <c r="AF282" s="425">
        <v>3000</v>
      </c>
      <c r="AG282" s="427">
        <v>0</v>
      </c>
      <c r="AH282" s="274">
        <v>0</v>
      </c>
      <c r="AI282" s="275"/>
      <c r="AJ282" s="273">
        <v>1246.169721</v>
      </c>
      <c r="AK282" s="384">
        <v>-1246.169721</v>
      </c>
      <c r="AL282" s="249" t="e" vm="1">
        <v>#VALUE!</v>
      </c>
      <c r="AM282" s="426">
        <v>0</v>
      </c>
      <c r="AN282" s="274">
        <v>0</v>
      </c>
      <c r="AO282" s="275"/>
      <c r="AP282" s="273">
        <v>1246.169721</v>
      </c>
      <c r="AQ282" s="276">
        <v>-1246.169721</v>
      </c>
      <c r="AR282" s="180" t="e">
        <v>#N/A</v>
      </c>
      <c r="AS282" s="425">
        <v>3000</v>
      </c>
      <c r="AT282" s="427">
        <v>0</v>
      </c>
      <c r="AU282" s="450">
        <v>3000</v>
      </c>
      <c r="AV282" s="457"/>
      <c r="AW282" s="201" t="e">
        <v>#N/A</v>
      </c>
      <c r="AX282" s="182" t="e">
        <v>#N/A</v>
      </c>
      <c r="AY282" s="145"/>
      <c r="AZ282" s="287"/>
      <c r="BA282" s="279"/>
      <c r="BB282" s="279"/>
      <c r="BC282" s="279"/>
      <c r="BD282" s="279"/>
      <c r="BE282" s="279"/>
      <c r="BF282" s="279"/>
      <c r="BG282" s="279"/>
      <c r="BH282" s="279"/>
      <c r="BI282" s="279"/>
      <c r="BJ282" s="279"/>
      <c r="BK282" s="279"/>
      <c r="BM282" s="279"/>
      <c r="BN282" s="279"/>
      <c r="BO282" s="279"/>
      <c r="BP282" s="279"/>
      <c r="BQ282" s="279"/>
      <c r="BR282" s="346"/>
      <c r="BS282" s="279"/>
      <c r="BT282" s="279"/>
      <c r="BU282" s="346"/>
      <c r="BV282" s="279"/>
      <c r="BW282" s="346"/>
      <c r="BX282" s="279"/>
      <c r="BY282" s="1">
        <v>0</v>
      </c>
      <c r="BZ282" s="412">
        <v>0</v>
      </c>
      <c r="CA282" s="188">
        <v>0</v>
      </c>
    </row>
    <row r="283" spans="1:79" ht="72.75" customHeight="1">
      <c r="A283" s="192"/>
      <c r="B283" s="192" t="s">
        <v>198</v>
      </c>
      <c r="C283" s="192" t="s">
        <v>199</v>
      </c>
      <c r="D283" s="285" t="s">
        <v>348</v>
      </c>
      <c r="E283" s="192" t="s">
        <v>176</v>
      </c>
      <c r="F283" s="192" t="s">
        <v>164</v>
      </c>
      <c r="G283" s="192" t="s">
        <v>164</v>
      </c>
      <c r="H283" s="192" t="s">
        <v>164</v>
      </c>
      <c r="I283" s="192" t="s">
        <v>164</v>
      </c>
      <c r="J283" s="192" t="s">
        <v>164</v>
      </c>
      <c r="K283" s="192" t="s">
        <v>164</v>
      </c>
      <c r="L283" s="192" t="s">
        <v>164</v>
      </c>
      <c r="M283" s="192" t="s">
        <v>164</v>
      </c>
      <c r="N283" s="192" t="s">
        <v>164</v>
      </c>
      <c r="O283" s="192" t="s">
        <v>164</v>
      </c>
      <c r="P283" s="192"/>
      <c r="Q283" s="192"/>
      <c r="R283" s="192"/>
      <c r="S283" s="192"/>
      <c r="T283" s="317" t="s">
        <v>433</v>
      </c>
      <c r="U283" s="320" t="s">
        <v>434</v>
      </c>
      <c r="V283" s="317" t="s">
        <v>433</v>
      </c>
      <c r="W283" s="425">
        <v>2340</v>
      </c>
      <c r="X283" s="425">
        <v>0</v>
      </c>
      <c r="Y283" s="425">
        <v>0</v>
      </c>
      <c r="Z283" s="425"/>
      <c r="AA283" s="425">
        <v>0</v>
      </c>
      <c r="AB283" s="425"/>
      <c r="AC283" s="425"/>
      <c r="AD283" s="425">
        <v>2340</v>
      </c>
      <c r="AE283" s="425">
        <v>0</v>
      </c>
      <c r="AF283" s="425">
        <v>2340</v>
      </c>
      <c r="AG283" s="427">
        <v>48</v>
      </c>
      <c r="AH283" s="274">
        <v>2.0512820512820513E-2</v>
      </c>
      <c r="AI283" s="275"/>
      <c r="AJ283" s="273">
        <v>1245.9708720000001</v>
      </c>
      <c r="AK283" s="384">
        <v>-1197.9708720000001</v>
      </c>
      <c r="AL283" s="345" t="e" vm="1">
        <v>#VALUE!</v>
      </c>
      <c r="AM283" s="426">
        <v>13.9</v>
      </c>
      <c r="AN283" s="274">
        <v>5.9401709401709401E-3</v>
      </c>
      <c r="AO283" s="275"/>
      <c r="AP283" s="273">
        <v>1240.5197800000001</v>
      </c>
      <c r="AQ283" s="276">
        <v>-1226.61978</v>
      </c>
      <c r="AR283" s="180" t="e">
        <v>#N/A</v>
      </c>
      <c r="AS283" s="425">
        <v>2292</v>
      </c>
      <c r="AT283" s="427">
        <v>34.1</v>
      </c>
      <c r="AU283" s="450">
        <v>2326.1</v>
      </c>
      <c r="AV283" s="457"/>
      <c r="AW283" s="201" t="e">
        <v>#N/A</v>
      </c>
      <c r="AX283" s="182" t="e">
        <v>#N/A</v>
      </c>
      <c r="AY283" s="145"/>
      <c r="AZ283" s="287"/>
      <c r="BA283" s="279"/>
      <c r="BB283" s="279"/>
      <c r="BC283" s="279"/>
      <c r="BD283" s="279"/>
      <c r="BE283" s="279"/>
      <c r="BF283" s="279"/>
      <c r="BG283" s="279"/>
      <c r="BH283" s="279"/>
      <c r="BI283" s="279"/>
      <c r="BJ283" s="279"/>
      <c r="BK283" s="279"/>
      <c r="BM283" s="279"/>
      <c r="BN283" s="279"/>
      <c r="BO283" s="279"/>
      <c r="BP283" s="279"/>
      <c r="BQ283" s="279"/>
      <c r="BR283" s="346"/>
      <c r="BS283" s="279"/>
      <c r="BT283" s="279"/>
      <c r="BU283" s="346"/>
      <c r="BV283" s="279"/>
      <c r="BW283" s="346"/>
      <c r="BX283" s="279"/>
      <c r="BZ283" s="412">
        <v>13.9</v>
      </c>
      <c r="CA283" s="188">
        <v>5.9401709401709401E-3</v>
      </c>
    </row>
    <row r="284" spans="1:79" ht="72" customHeight="1">
      <c r="A284" s="192"/>
      <c r="B284" s="192" t="s">
        <v>198</v>
      </c>
      <c r="C284" s="192" t="s">
        <v>199</v>
      </c>
      <c r="D284" s="285" t="s">
        <v>383</v>
      </c>
      <c r="E284" s="192" t="s">
        <v>176</v>
      </c>
      <c r="F284" s="192" t="s">
        <v>164</v>
      </c>
      <c r="G284" s="192" t="s">
        <v>164</v>
      </c>
      <c r="H284" s="192" t="s">
        <v>164</v>
      </c>
      <c r="I284" s="192" t="s">
        <v>164</v>
      </c>
      <c r="J284" s="192" t="s">
        <v>164</v>
      </c>
      <c r="K284" s="192" t="s">
        <v>164</v>
      </c>
      <c r="L284" s="192" t="s">
        <v>164</v>
      </c>
      <c r="M284" s="192" t="s">
        <v>164</v>
      </c>
      <c r="N284" s="192" t="s">
        <v>164</v>
      </c>
      <c r="O284" s="192" t="s">
        <v>164</v>
      </c>
      <c r="P284" s="192"/>
      <c r="Q284" s="192"/>
      <c r="R284" s="192"/>
      <c r="S284" s="192"/>
      <c r="T284" s="385" t="s">
        <v>435</v>
      </c>
      <c r="U284" s="494" t="s">
        <v>436</v>
      </c>
      <c r="V284" s="385" t="s">
        <v>435</v>
      </c>
      <c r="W284" s="425">
        <v>1510</v>
      </c>
      <c r="X284" s="425">
        <v>0</v>
      </c>
      <c r="Y284" s="425">
        <v>0</v>
      </c>
      <c r="Z284" s="425"/>
      <c r="AA284" s="425">
        <v>0</v>
      </c>
      <c r="AB284" s="425"/>
      <c r="AC284" s="425"/>
      <c r="AD284" s="425">
        <v>1510</v>
      </c>
      <c r="AE284" s="425">
        <v>0</v>
      </c>
      <c r="AF284" s="425">
        <v>1510</v>
      </c>
      <c r="AG284" s="427">
        <v>566.97500000000002</v>
      </c>
      <c r="AH284" s="274">
        <v>0.37548013245033113</v>
      </c>
      <c r="AI284" s="275"/>
      <c r="AJ284" s="273">
        <v>1096.6160651199998</v>
      </c>
      <c r="AK284" s="384">
        <v>-529.64106511999978</v>
      </c>
      <c r="AL284" s="345" t="e" vm="1">
        <v>#VALUE!</v>
      </c>
      <c r="AM284" s="426">
        <v>326.38799999999998</v>
      </c>
      <c r="AN284" s="274">
        <v>0.21615099337748342</v>
      </c>
      <c r="AO284" s="275"/>
      <c r="AP284" s="273">
        <v>1090.32061312</v>
      </c>
      <c r="AQ284" s="276">
        <v>-763.93261312000004</v>
      </c>
      <c r="AR284" s="180" t="e">
        <v>#N/A</v>
      </c>
      <c r="AS284" s="425">
        <v>943.02499999999998</v>
      </c>
      <c r="AT284" s="427">
        <v>240.58700000000005</v>
      </c>
      <c r="AU284" s="450">
        <v>1183.6120000000001</v>
      </c>
      <c r="AV284" s="457"/>
      <c r="AW284" s="201" t="e">
        <v>#N/A</v>
      </c>
      <c r="AX284" s="182" t="e">
        <v>#N/A</v>
      </c>
      <c r="AY284" s="145"/>
      <c r="AZ284" s="287"/>
      <c r="BA284" s="279"/>
      <c r="BB284" s="279"/>
      <c r="BC284" s="279"/>
      <c r="BD284" s="279"/>
      <c r="BE284" s="279"/>
      <c r="BF284" s="279"/>
      <c r="BG284" s="279"/>
      <c r="BH284" s="279"/>
      <c r="BI284" s="279"/>
      <c r="BJ284" s="279"/>
      <c r="BK284" s="279"/>
      <c r="BM284" s="279"/>
      <c r="BN284" s="279"/>
      <c r="BO284" s="279"/>
      <c r="BP284" s="279"/>
      <c r="BQ284" s="279"/>
      <c r="BR284" s="346"/>
      <c r="BS284" s="279"/>
      <c r="BT284" s="279"/>
      <c r="BU284" s="346"/>
      <c r="BV284" s="279"/>
      <c r="BW284" s="346"/>
      <c r="BX284" s="279"/>
      <c r="BY284" s="1">
        <v>5.9799999999999964E-2</v>
      </c>
      <c r="BZ284" s="412">
        <v>326.38799999999998</v>
      </c>
      <c r="CA284" s="188">
        <v>0.21615099337748342</v>
      </c>
    </row>
    <row r="285" spans="1:79" ht="75" customHeight="1">
      <c r="A285" s="192"/>
      <c r="B285" s="192" t="s">
        <v>198</v>
      </c>
      <c r="C285" s="192" t="s">
        <v>199</v>
      </c>
      <c r="D285" s="285" t="s">
        <v>437</v>
      </c>
      <c r="E285" s="192" t="s">
        <v>176</v>
      </c>
      <c r="F285" s="192" t="s">
        <v>164</v>
      </c>
      <c r="G285" s="192" t="s">
        <v>164</v>
      </c>
      <c r="H285" s="192" t="s">
        <v>164</v>
      </c>
      <c r="I285" s="192" t="s">
        <v>164</v>
      </c>
      <c r="J285" s="192" t="s">
        <v>164</v>
      </c>
      <c r="K285" s="192" t="s">
        <v>164</v>
      </c>
      <c r="L285" s="192" t="s">
        <v>164</v>
      </c>
      <c r="M285" s="192" t="s">
        <v>164</v>
      </c>
      <c r="N285" s="192" t="s">
        <v>164</v>
      </c>
      <c r="O285" s="192" t="s">
        <v>164</v>
      </c>
      <c r="P285" s="192"/>
      <c r="Q285" s="192"/>
      <c r="R285" s="192"/>
      <c r="S285" s="192"/>
      <c r="T285" s="317" t="s">
        <v>438</v>
      </c>
      <c r="U285" s="494" t="s">
        <v>439</v>
      </c>
      <c r="V285" s="317" t="s">
        <v>438</v>
      </c>
      <c r="W285" s="425">
        <v>1000</v>
      </c>
      <c r="X285" s="425">
        <v>0</v>
      </c>
      <c r="Y285" s="425">
        <v>0</v>
      </c>
      <c r="Z285" s="425"/>
      <c r="AA285" s="425">
        <v>0</v>
      </c>
      <c r="AB285" s="425"/>
      <c r="AC285" s="425"/>
      <c r="AD285" s="425">
        <v>1000</v>
      </c>
      <c r="AE285" s="425">
        <v>0</v>
      </c>
      <c r="AF285" s="425">
        <v>1000</v>
      </c>
      <c r="AG285" s="427">
        <v>0</v>
      </c>
      <c r="AH285" s="274">
        <v>0</v>
      </c>
      <c r="AI285" s="275"/>
      <c r="AJ285" s="273">
        <v>0</v>
      </c>
      <c r="AK285" s="384">
        <v>0</v>
      </c>
      <c r="AL285" s="345" t="e" vm="1">
        <v>#VALUE!</v>
      </c>
      <c r="AM285" s="426">
        <v>0</v>
      </c>
      <c r="AN285" s="274">
        <v>0</v>
      </c>
      <c r="AO285" s="275"/>
      <c r="AP285" s="273">
        <v>0</v>
      </c>
      <c r="AQ285" s="276">
        <v>0</v>
      </c>
      <c r="AR285" s="180" t="e">
        <v>#N/A</v>
      </c>
      <c r="AS285" s="425">
        <v>1000</v>
      </c>
      <c r="AT285" s="427">
        <v>0</v>
      </c>
      <c r="AU285" s="450">
        <v>1000</v>
      </c>
      <c r="AV285" s="457"/>
      <c r="AW285" s="201" t="e">
        <v>#N/A</v>
      </c>
      <c r="AX285" s="182" t="e">
        <v>#N/A</v>
      </c>
      <c r="AY285" s="145"/>
      <c r="AZ285" s="287"/>
      <c r="BA285" s="279"/>
      <c r="BB285" s="279"/>
      <c r="BC285" s="279"/>
      <c r="BD285" s="279"/>
      <c r="BE285" s="279"/>
      <c r="BF285" s="279"/>
      <c r="BG285" s="279"/>
      <c r="BH285" s="279"/>
      <c r="BI285" s="279"/>
      <c r="BJ285" s="279"/>
      <c r="BK285" s="279"/>
      <c r="BM285" s="279"/>
      <c r="BN285" s="279"/>
      <c r="BO285" s="279"/>
      <c r="BP285" s="279"/>
      <c r="BQ285" s="279"/>
      <c r="BR285" s="346"/>
      <c r="BS285" s="279"/>
      <c r="BT285" s="279"/>
      <c r="BU285" s="346"/>
      <c r="BV285" s="279"/>
      <c r="BW285" s="346"/>
      <c r="BX285" s="279"/>
      <c r="BZ285" s="412">
        <v>0</v>
      </c>
      <c r="CA285" s="188">
        <v>0</v>
      </c>
    </row>
    <row r="286" spans="1:79" ht="75" customHeight="1">
      <c r="A286" s="192"/>
      <c r="B286" s="192" t="s">
        <v>198</v>
      </c>
      <c r="C286" s="192" t="s">
        <v>199</v>
      </c>
      <c r="D286" s="285" t="s">
        <v>440</v>
      </c>
      <c r="E286" s="192" t="s">
        <v>176</v>
      </c>
      <c r="F286" s="192" t="s">
        <v>164</v>
      </c>
      <c r="G286" s="192" t="s">
        <v>164</v>
      </c>
      <c r="H286" s="192" t="s">
        <v>164</v>
      </c>
      <c r="I286" s="192" t="s">
        <v>164</v>
      </c>
      <c r="J286" s="192" t="s">
        <v>164</v>
      </c>
      <c r="K286" s="192" t="s">
        <v>164</v>
      </c>
      <c r="L286" s="192" t="s">
        <v>164</v>
      </c>
      <c r="M286" s="192" t="s">
        <v>164</v>
      </c>
      <c r="N286" s="192" t="s">
        <v>164</v>
      </c>
      <c r="O286" s="192" t="s">
        <v>164</v>
      </c>
      <c r="P286" s="192"/>
      <c r="Q286" s="192"/>
      <c r="R286" s="192"/>
      <c r="S286" s="192"/>
      <c r="T286" s="317" t="s">
        <v>441</v>
      </c>
      <c r="U286" s="320" t="s">
        <v>442</v>
      </c>
      <c r="V286" s="317" t="s">
        <v>441</v>
      </c>
      <c r="W286" s="425">
        <v>610</v>
      </c>
      <c r="X286" s="425">
        <v>0</v>
      </c>
      <c r="Y286" s="425">
        <v>0</v>
      </c>
      <c r="Z286" s="425"/>
      <c r="AA286" s="425">
        <v>0</v>
      </c>
      <c r="AB286" s="425"/>
      <c r="AC286" s="425"/>
      <c r="AD286" s="425">
        <v>610</v>
      </c>
      <c r="AE286" s="425">
        <v>0</v>
      </c>
      <c r="AF286" s="425">
        <v>610</v>
      </c>
      <c r="AG286" s="427">
        <v>0</v>
      </c>
      <c r="AH286" s="274">
        <v>0</v>
      </c>
      <c r="AI286" s="275"/>
      <c r="AJ286" s="273">
        <v>73.167299999999997</v>
      </c>
      <c r="AK286" s="384">
        <v>-73.167299999999997</v>
      </c>
      <c r="AL286" s="345" t="e" vm="1">
        <v>#VALUE!</v>
      </c>
      <c r="AM286" s="426">
        <v>0</v>
      </c>
      <c r="AN286" s="274">
        <v>0</v>
      </c>
      <c r="AO286" s="275"/>
      <c r="AP286" s="273">
        <v>71.86</v>
      </c>
      <c r="AQ286" s="276">
        <v>-71.86</v>
      </c>
      <c r="AR286" s="180" t="e">
        <v>#N/A</v>
      </c>
      <c r="AS286" s="425">
        <v>610</v>
      </c>
      <c r="AT286" s="427">
        <v>0</v>
      </c>
      <c r="AU286" s="450">
        <v>610</v>
      </c>
      <c r="AV286" s="457"/>
      <c r="AW286" s="201" t="e">
        <v>#N/A</v>
      </c>
      <c r="AX286" s="182" t="e">
        <v>#N/A</v>
      </c>
      <c r="AY286" s="145"/>
      <c r="AZ286" s="287"/>
      <c r="BA286" s="279"/>
      <c r="BB286" s="279"/>
      <c r="BC286" s="279"/>
      <c r="BD286" s="279"/>
      <c r="BE286" s="279"/>
      <c r="BF286" s="279"/>
      <c r="BG286" s="279"/>
      <c r="BH286" s="279"/>
      <c r="BI286" s="279"/>
      <c r="BJ286" s="279"/>
      <c r="BK286" s="279"/>
      <c r="BM286" s="279"/>
      <c r="BN286" s="279"/>
      <c r="BO286" s="279"/>
      <c r="BP286" s="279"/>
      <c r="BQ286" s="279"/>
      <c r="BR286" s="346"/>
      <c r="BS286" s="279"/>
      <c r="BT286" s="279"/>
      <c r="BU286" s="346"/>
      <c r="BV286" s="279"/>
      <c r="BW286" s="346"/>
      <c r="BX286" s="279"/>
      <c r="BZ286" s="412">
        <v>0</v>
      </c>
      <c r="CA286" s="188">
        <v>0</v>
      </c>
    </row>
    <row r="287" spans="1:79" ht="72" customHeight="1">
      <c r="A287" s="192"/>
      <c r="B287" s="192" t="s">
        <v>198</v>
      </c>
      <c r="C287" s="192" t="s">
        <v>199</v>
      </c>
      <c r="D287" s="285" t="s">
        <v>443</v>
      </c>
      <c r="E287" s="192" t="s">
        <v>176</v>
      </c>
      <c r="F287" s="192" t="s">
        <v>164</v>
      </c>
      <c r="G287" s="192" t="s">
        <v>164</v>
      </c>
      <c r="H287" s="192" t="s">
        <v>164</v>
      </c>
      <c r="I287" s="192" t="s">
        <v>164</v>
      </c>
      <c r="J287" s="192" t="s">
        <v>164</v>
      </c>
      <c r="K287" s="192" t="s">
        <v>164</v>
      </c>
      <c r="L287" s="192" t="s">
        <v>164</v>
      </c>
      <c r="M287" s="192" t="s">
        <v>164</v>
      </c>
      <c r="N287" s="192" t="s">
        <v>164</v>
      </c>
      <c r="O287" s="192" t="s">
        <v>164</v>
      </c>
      <c r="P287" s="192"/>
      <c r="Q287" s="192"/>
      <c r="R287" s="192"/>
      <c r="S287" s="192"/>
      <c r="T287" s="385" t="s">
        <v>444</v>
      </c>
      <c r="U287" s="494" t="s">
        <v>445</v>
      </c>
      <c r="V287" s="385" t="s">
        <v>444</v>
      </c>
      <c r="W287" s="425">
        <v>568.88829799999996</v>
      </c>
      <c r="X287" s="425">
        <v>0</v>
      </c>
      <c r="Y287" s="425">
        <v>0</v>
      </c>
      <c r="Z287" s="425"/>
      <c r="AA287" s="425">
        <v>0</v>
      </c>
      <c r="AB287" s="425"/>
      <c r="AC287" s="425"/>
      <c r="AD287" s="425">
        <v>568.88829799999996</v>
      </c>
      <c r="AE287" s="425">
        <v>0</v>
      </c>
      <c r="AF287" s="425">
        <v>568.88829799999996</v>
      </c>
      <c r="AG287" s="427">
        <v>12.2509</v>
      </c>
      <c r="AH287" s="274">
        <v>2.1534807523848908E-2</v>
      </c>
      <c r="AI287" s="275"/>
      <c r="AJ287" s="273">
        <v>105.54</v>
      </c>
      <c r="AK287" s="384">
        <v>-93.289100000000005</v>
      </c>
      <c r="AL287" s="345" t="e" vm="1">
        <v>#VALUE!</v>
      </c>
      <c r="AM287" s="426">
        <v>12.2509</v>
      </c>
      <c r="AN287" s="274">
        <v>2.1534807523848908E-2</v>
      </c>
      <c r="AO287" s="275"/>
      <c r="AP287" s="273">
        <v>105.54</v>
      </c>
      <c r="AQ287" s="276">
        <v>-93.289100000000005</v>
      </c>
      <c r="AR287" s="180" t="e">
        <v>#N/A</v>
      </c>
      <c r="AS287" s="425">
        <v>556.63739799999996</v>
      </c>
      <c r="AT287" s="427">
        <v>0</v>
      </c>
      <c r="AU287" s="450">
        <v>556.63739799999996</v>
      </c>
      <c r="AV287" s="457"/>
      <c r="AW287" s="201" t="e">
        <v>#N/A</v>
      </c>
      <c r="AX287" s="182" t="e">
        <v>#N/A</v>
      </c>
      <c r="AY287" s="145"/>
      <c r="AZ287" s="287"/>
      <c r="BA287" s="279"/>
      <c r="BB287" s="279"/>
      <c r="BC287" s="279"/>
      <c r="BD287" s="279"/>
      <c r="BE287" s="279"/>
      <c r="BF287" s="279"/>
      <c r="BG287" s="279"/>
      <c r="BH287" s="279"/>
      <c r="BI287" s="279"/>
      <c r="BJ287" s="279"/>
      <c r="BK287" s="279"/>
      <c r="BM287" s="279"/>
      <c r="BN287" s="279"/>
      <c r="BO287" s="279"/>
      <c r="BP287" s="279"/>
      <c r="BQ287" s="279"/>
      <c r="BR287" s="346"/>
      <c r="BS287" s="279"/>
      <c r="BT287" s="279"/>
      <c r="BU287" s="346"/>
      <c r="BV287" s="279"/>
      <c r="BW287" s="346"/>
      <c r="BX287" s="279"/>
      <c r="BZ287" s="412">
        <v>12.2509</v>
      </c>
      <c r="CA287" s="188">
        <v>2.1534807523848908E-2</v>
      </c>
    </row>
    <row r="288" spans="1:79" ht="72" customHeight="1">
      <c r="A288" s="192"/>
      <c r="B288" s="192" t="s">
        <v>198</v>
      </c>
      <c r="C288" s="192" t="s">
        <v>199</v>
      </c>
      <c r="D288" s="285" t="s">
        <v>446</v>
      </c>
      <c r="E288" s="192" t="s">
        <v>176</v>
      </c>
      <c r="F288" s="192" t="s">
        <v>164</v>
      </c>
      <c r="G288" s="192" t="s">
        <v>164</v>
      </c>
      <c r="H288" s="192" t="s">
        <v>164</v>
      </c>
      <c r="I288" s="192" t="s">
        <v>164</v>
      </c>
      <c r="J288" s="192" t="s">
        <v>164</v>
      </c>
      <c r="K288" s="192" t="s">
        <v>164</v>
      </c>
      <c r="L288" s="192" t="s">
        <v>164</v>
      </c>
      <c r="M288" s="192" t="s">
        <v>164</v>
      </c>
      <c r="N288" s="192" t="s">
        <v>164</v>
      </c>
      <c r="O288" s="192" t="s">
        <v>164</v>
      </c>
      <c r="P288" s="192"/>
      <c r="Q288" s="192"/>
      <c r="R288" s="192"/>
      <c r="S288" s="192"/>
      <c r="T288" s="385" t="s">
        <v>447</v>
      </c>
      <c r="U288" s="494" t="s">
        <v>448</v>
      </c>
      <c r="V288" s="385" t="s">
        <v>447</v>
      </c>
      <c r="W288" s="425">
        <v>507.94980900000002</v>
      </c>
      <c r="X288" s="425">
        <v>0</v>
      </c>
      <c r="Y288" s="425">
        <v>0</v>
      </c>
      <c r="Z288" s="425"/>
      <c r="AA288" s="425">
        <v>0</v>
      </c>
      <c r="AB288" s="425"/>
      <c r="AC288" s="425"/>
      <c r="AD288" s="425">
        <v>507.94980900000002</v>
      </c>
      <c r="AE288" s="425">
        <v>0</v>
      </c>
      <c r="AF288" s="425">
        <v>507.94980900000002</v>
      </c>
      <c r="AG288" s="427">
        <v>430.61700000000002</v>
      </c>
      <c r="AH288" s="274">
        <v>0.84775501903968631</v>
      </c>
      <c r="AI288" s="275"/>
      <c r="AJ288" s="273">
        <v>558.73836300000005</v>
      </c>
      <c r="AK288" s="384">
        <v>-128.12136300000003</v>
      </c>
      <c r="AL288" s="345" t="e" vm="1">
        <v>#VALUE!</v>
      </c>
      <c r="AM288" s="426">
        <v>166.48943299999999</v>
      </c>
      <c r="AN288" s="274">
        <v>0.32776748814566437</v>
      </c>
      <c r="AO288" s="275"/>
      <c r="AP288" s="273">
        <v>506.66981900000002</v>
      </c>
      <c r="AQ288" s="276">
        <v>-340.180386</v>
      </c>
      <c r="AR288" s="180" t="e">
        <v>#N/A</v>
      </c>
      <c r="AS288" s="425">
        <v>77.332808999999997</v>
      </c>
      <c r="AT288" s="427">
        <v>264.127567</v>
      </c>
      <c r="AU288" s="450">
        <v>341.460376</v>
      </c>
      <c r="AV288" s="457"/>
      <c r="AW288" s="201" t="e">
        <v>#N/A</v>
      </c>
      <c r="AX288" s="182" t="e">
        <v>#N/A</v>
      </c>
      <c r="AY288" s="145"/>
      <c r="AZ288" s="287"/>
      <c r="BA288" s="279"/>
      <c r="BB288" s="279"/>
      <c r="BC288" s="279"/>
      <c r="BD288" s="279"/>
      <c r="BE288" s="279"/>
      <c r="BF288" s="279"/>
      <c r="BG288" s="279"/>
      <c r="BH288" s="279"/>
      <c r="BI288" s="279"/>
      <c r="BJ288" s="279"/>
      <c r="BK288" s="279"/>
      <c r="BM288" s="279"/>
      <c r="BN288" s="279"/>
      <c r="BO288" s="279"/>
      <c r="BP288" s="279"/>
      <c r="BQ288" s="279"/>
      <c r="BR288" s="346"/>
      <c r="BS288" s="279"/>
      <c r="BT288" s="279"/>
      <c r="BU288" s="346"/>
      <c r="BV288" s="279"/>
      <c r="BW288" s="346"/>
      <c r="BX288" s="279"/>
      <c r="BZ288" s="412">
        <v>166.48943299999999</v>
      </c>
      <c r="CA288" s="188">
        <v>0.32776748814566437</v>
      </c>
    </row>
    <row r="289" spans="1:79" ht="24.75" customHeight="1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65" t="s">
        <v>75</v>
      </c>
      <c r="U289" s="484"/>
      <c r="V289" s="165" t="s">
        <v>75</v>
      </c>
      <c r="W289" s="413">
        <v>210638.12967900003</v>
      </c>
      <c r="X289" s="413">
        <v>0</v>
      </c>
      <c r="Y289" s="413">
        <v>0</v>
      </c>
      <c r="Z289" s="413">
        <v>0</v>
      </c>
      <c r="AA289" s="413">
        <v>0</v>
      </c>
      <c r="AB289" s="413">
        <v>0</v>
      </c>
      <c r="AC289" s="413">
        <v>0</v>
      </c>
      <c r="AD289" s="413">
        <v>210638.12967900003</v>
      </c>
      <c r="AE289" s="413">
        <v>80000</v>
      </c>
      <c r="AF289" s="413">
        <v>130638.12967900001</v>
      </c>
      <c r="AG289" s="413">
        <v>11306.852314869999</v>
      </c>
      <c r="AH289" s="177">
        <v>5.3679038700642508E-2</v>
      </c>
      <c r="AI289" s="288"/>
      <c r="AJ289" s="413">
        <v>139185.19652780006</v>
      </c>
      <c r="AK289" s="196">
        <v>-127878.34421292998</v>
      </c>
      <c r="AL289" s="345" t="e" vm="1">
        <v>#VALUE!</v>
      </c>
      <c r="AM289" s="413">
        <v>7370.6495616499988</v>
      </c>
      <c r="AN289" s="194">
        <v>3.499200060730899E-2</v>
      </c>
      <c r="AO289" s="289"/>
      <c r="AP289" s="413">
        <v>121905.36148189001</v>
      </c>
      <c r="AQ289" s="196">
        <v>-114534.71192024002</v>
      </c>
      <c r="AR289" s="180" t="e">
        <v>#N/A</v>
      </c>
      <c r="AS289" s="413">
        <v>199331.27736412999</v>
      </c>
      <c r="AT289" s="413">
        <v>3936.20275322</v>
      </c>
      <c r="AU289" s="413">
        <v>203267.48011735003</v>
      </c>
      <c r="AV289" s="413">
        <v>0</v>
      </c>
      <c r="AW289" s="413" t="e">
        <v>#N/A</v>
      </c>
      <c r="AX289" s="182" t="e">
        <v>#N/A</v>
      </c>
      <c r="AY289" s="145"/>
      <c r="AZ289" s="386"/>
      <c r="BA289" s="382"/>
      <c r="BB289" s="382"/>
      <c r="BC289" s="382"/>
      <c r="BD289" s="382"/>
      <c r="BE289" s="382"/>
      <c r="BF289" s="382"/>
      <c r="BG289" s="382"/>
      <c r="BH289" s="382"/>
      <c r="BI289" s="382"/>
      <c r="BJ289" s="382"/>
      <c r="BK289" s="382"/>
      <c r="BM289" s="382"/>
      <c r="BN289" s="382"/>
      <c r="BO289" s="382"/>
      <c r="BP289" s="382"/>
      <c r="BQ289" s="382"/>
      <c r="BR289" s="382"/>
      <c r="BS289" s="382"/>
      <c r="BT289" s="382"/>
      <c r="BU289" s="382"/>
      <c r="BV289" s="382"/>
      <c r="BW289" s="382"/>
      <c r="BX289" s="382"/>
      <c r="BZ289" s="413">
        <v>7264.6337576499991</v>
      </c>
      <c r="CA289" s="194">
        <v>3.4488692853097719E-2</v>
      </c>
    </row>
    <row r="290" spans="1:79" ht="45.75" customHeight="1" thickBot="1">
      <c r="B290" s="204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T290" s="150"/>
      <c r="U290" s="471"/>
      <c r="V290" s="151"/>
      <c r="W290" s="150"/>
      <c r="X290" s="150"/>
      <c r="Y290" s="150"/>
      <c r="Z290" s="150"/>
      <c r="AA290" s="150"/>
      <c r="AB290" s="150"/>
      <c r="AC290" s="150"/>
      <c r="AD290" s="212"/>
      <c r="AE290" s="212"/>
      <c r="AF290" s="212"/>
      <c r="AG290" s="150"/>
      <c r="AH290" s="152"/>
      <c r="AI290" s="153"/>
      <c r="AJ290" s="153"/>
      <c r="AK290" s="153"/>
      <c r="AL290" s="146"/>
      <c r="AM290" s="150"/>
      <c r="AN290" s="152"/>
      <c r="AO290" s="153"/>
      <c r="AP290" s="153"/>
      <c r="AQ290" s="153"/>
      <c r="AR290" s="146"/>
      <c r="AS290" s="406"/>
      <c r="AT290" s="406"/>
      <c r="AU290" s="406"/>
      <c r="AV290" s="406"/>
      <c r="AW290" s="153"/>
      <c r="AX290" s="153"/>
      <c r="AY290" s="145"/>
      <c r="AZ290" s="358"/>
      <c r="BA290" s="358"/>
      <c r="BB290" s="358"/>
      <c r="BC290" s="358"/>
      <c r="BD290" s="358"/>
      <c r="BE290" s="358"/>
      <c r="BF290" s="358"/>
      <c r="BG290" s="358"/>
      <c r="BH290" s="358"/>
      <c r="BI290" s="358"/>
      <c r="BJ290" s="358"/>
      <c r="BK290" s="358"/>
      <c r="BM290" s="358"/>
      <c r="BN290" s="358"/>
      <c r="BO290" s="358"/>
      <c r="BP290" s="358"/>
      <c r="BQ290" s="358"/>
      <c r="BR290" s="358"/>
      <c r="BS290" s="358"/>
      <c r="BT290" s="358"/>
      <c r="BU290" s="358"/>
      <c r="BV290" s="358"/>
      <c r="BW290" s="358"/>
      <c r="BX290" s="358"/>
      <c r="BZ290" s="412"/>
      <c r="CA290" s="188"/>
    </row>
    <row r="291" spans="1:79" ht="15.75" customHeight="1">
      <c r="T291" s="517" t="s">
        <v>449</v>
      </c>
      <c r="U291" s="517"/>
      <c r="V291" s="517"/>
      <c r="W291" s="517"/>
      <c r="X291" s="517"/>
      <c r="Y291" s="517"/>
      <c r="Z291" s="517"/>
      <c r="AA291" s="517"/>
      <c r="AB291" s="517"/>
      <c r="AC291" s="517"/>
      <c r="AD291" s="517"/>
      <c r="AE291" s="517"/>
      <c r="AF291" s="517"/>
      <c r="AG291" s="517"/>
      <c r="AH291" s="517"/>
      <c r="AI291" s="517"/>
      <c r="AJ291" s="517"/>
      <c r="AK291" s="517"/>
      <c r="AL291" s="517"/>
      <c r="AM291" s="517"/>
      <c r="AN291" s="517"/>
      <c r="AO291" s="517"/>
      <c r="AP291" s="517"/>
      <c r="AQ291" s="517"/>
      <c r="AR291" s="517"/>
      <c r="AS291" s="406"/>
      <c r="AT291" s="406"/>
      <c r="AU291" s="406"/>
      <c r="AV291" s="406"/>
      <c r="AW291" s="153"/>
      <c r="AX291" s="153"/>
      <c r="AY291" s="145"/>
      <c r="AZ291" s="358"/>
      <c r="BA291" s="358"/>
      <c r="BB291" s="358"/>
      <c r="BC291" s="358"/>
      <c r="BD291" s="358"/>
      <c r="BE291" s="358"/>
      <c r="BF291" s="358"/>
      <c r="BG291" s="358"/>
      <c r="BH291" s="358"/>
      <c r="BI291" s="358"/>
      <c r="BJ291" s="358"/>
      <c r="BK291" s="358"/>
      <c r="BM291" s="358"/>
      <c r="BN291" s="358"/>
      <c r="BO291" s="358"/>
      <c r="BP291" s="358"/>
      <c r="BQ291" s="358"/>
      <c r="BR291" s="358"/>
      <c r="BS291" s="358"/>
      <c r="BT291" s="358"/>
      <c r="BU291" s="358"/>
      <c r="BV291" s="358"/>
      <c r="BW291" s="358"/>
      <c r="BX291" s="358"/>
      <c r="BZ291" s="412"/>
      <c r="CA291" s="188"/>
    </row>
    <row r="292" spans="1:79" ht="7.5" customHeight="1" thickBot="1">
      <c r="T292" s="150"/>
      <c r="U292" s="471"/>
      <c r="V292" s="151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2"/>
      <c r="AI292" s="153"/>
      <c r="AJ292" s="153"/>
      <c r="AK292" s="153"/>
      <c r="AL292" s="146"/>
      <c r="AM292" s="150"/>
      <c r="AN292" s="152"/>
      <c r="AO292" s="153"/>
      <c r="AP292" s="153"/>
      <c r="AQ292" s="153"/>
      <c r="AR292" s="146"/>
      <c r="AS292" s="406"/>
      <c r="AT292" s="406"/>
      <c r="AU292" s="406"/>
      <c r="AV292" s="406"/>
      <c r="AW292" s="153"/>
      <c r="AX292" s="153"/>
      <c r="AY292" s="145"/>
      <c r="AZ292" s="358"/>
      <c r="BA292" s="358"/>
      <c r="BB292" s="358"/>
      <c r="BC292" s="358"/>
      <c r="BD292" s="358"/>
      <c r="BE292" s="358"/>
      <c r="BF292" s="358"/>
      <c r="BG292" s="358"/>
      <c r="BH292" s="358"/>
      <c r="BI292" s="358"/>
      <c r="BJ292" s="358"/>
      <c r="BK292" s="358"/>
      <c r="BM292" s="358"/>
      <c r="BN292" s="358"/>
      <c r="BO292" s="358"/>
      <c r="BP292" s="358"/>
      <c r="BQ292" s="358"/>
      <c r="BR292" s="358"/>
      <c r="BS292" s="358"/>
      <c r="BT292" s="358"/>
      <c r="BU292" s="358"/>
      <c r="BV292" s="358"/>
      <c r="BW292" s="358"/>
      <c r="BX292" s="358"/>
      <c r="BZ292" s="412"/>
      <c r="CA292" s="188"/>
    </row>
    <row r="293" spans="1:79" ht="51" customHeight="1" thickBot="1">
      <c r="B293" s="159"/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164" t="s">
        <v>125</v>
      </c>
      <c r="U293" s="483"/>
      <c r="V293" s="164" t="s">
        <v>125</v>
      </c>
      <c r="W293" s="165" t="s">
        <v>126</v>
      </c>
      <c r="X293" s="165" t="s">
        <v>127</v>
      </c>
      <c r="Y293" s="165" t="s">
        <v>128</v>
      </c>
      <c r="Z293" s="165" t="s">
        <v>129</v>
      </c>
      <c r="AA293" s="165" t="s">
        <v>130</v>
      </c>
      <c r="AB293" s="165" t="s">
        <v>131</v>
      </c>
      <c r="AC293" s="164" t="s">
        <v>132</v>
      </c>
      <c r="AD293" s="164" t="s">
        <v>133</v>
      </c>
      <c r="AE293" s="164" t="s">
        <v>134</v>
      </c>
      <c r="AF293" s="164" t="s">
        <v>135</v>
      </c>
      <c r="AG293" s="166" t="s">
        <v>0</v>
      </c>
      <c r="AH293" s="167" t="s">
        <v>136</v>
      </c>
      <c r="AI293" s="168" t="s">
        <v>137</v>
      </c>
      <c r="AJ293" s="168" t="s">
        <v>138</v>
      </c>
      <c r="AK293" s="168" t="s">
        <v>139</v>
      </c>
      <c r="AL293" s="169" t="s">
        <v>140</v>
      </c>
      <c r="AM293" s="166" t="s">
        <v>141</v>
      </c>
      <c r="AN293" s="167" t="s">
        <v>142</v>
      </c>
      <c r="AO293" s="168"/>
      <c r="AP293" s="265" t="s">
        <v>144</v>
      </c>
      <c r="AQ293" s="265" t="s">
        <v>145</v>
      </c>
      <c r="AR293" s="294" t="s">
        <v>146</v>
      </c>
      <c r="AS293" s="407" t="s">
        <v>147</v>
      </c>
      <c r="AT293" s="407" t="s">
        <v>148</v>
      </c>
      <c r="AU293" s="407" t="s">
        <v>149</v>
      </c>
      <c r="AV293" s="460"/>
      <c r="AW293" s="170" t="s">
        <v>151</v>
      </c>
      <c r="AX293" s="171" t="s">
        <v>152</v>
      </c>
      <c r="AY293" s="145"/>
      <c r="AZ293" s="364"/>
      <c r="BA293" s="359"/>
      <c r="BB293" s="359"/>
      <c r="BC293" s="359"/>
      <c r="BD293" s="359"/>
      <c r="BE293" s="359"/>
      <c r="BF293" s="359"/>
      <c r="BG293" s="359"/>
      <c r="BH293" s="359"/>
      <c r="BI293" s="359"/>
      <c r="BJ293" s="359"/>
      <c r="BK293" s="359"/>
      <c r="BM293" s="359"/>
      <c r="BN293" s="359"/>
      <c r="BO293" s="359"/>
      <c r="BP293" s="359"/>
      <c r="BQ293" s="359"/>
      <c r="BR293" s="359"/>
      <c r="BS293" s="359"/>
      <c r="BT293" s="359"/>
      <c r="BU293" s="359"/>
      <c r="BV293" s="359"/>
      <c r="BW293" s="359"/>
      <c r="BX293" s="359"/>
      <c r="BZ293" s="166" t="s">
        <v>478</v>
      </c>
      <c r="CA293" s="167" t="s">
        <v>479</v>
      </c>
    </row>
    <row r="294" spans="1:79" ht="26.25" customHeight="1" thickBot="1">
      <c r="B294" s="175" t="s">
        <v>201</v>
      </c>
      <c r="C294" s="1" t="s">
        <v>202</v>
      </c>
      <c r="D294" s="1" t="s">
        <v>164</v>
      </c>
      <c r="E294" s="1" t="s">
        <v>165</v>
      </c>
      <c r="F294" s="1" t="s">
        <v>164</v>
      </c>
      <c r="G294" s="1" t="s">
        <v>164</v>
      </c>
      <c r="H294" s="1" t="s">
        <v>164</v>
      </c>
      <c r="I294" s="1" t="s">
        <v>164</v>
      </c>
      <c r="J294" s="1" t="s">
        <v>164</v>
      </c>
      <c r="K294" s="1" t="s">
        <v>164</v>
      </c>
      <c r="L294" s="1" t="s">
        <v>164</v>
      </c>
      <c r="M294" s="1" t="s">
        <v>164</v>
      </c>
      <c r="N294" s="1" t="s">
        <v>164</v>
      </c>
      <c r="O294" s="1" t="s">
        <v>164</v>
      </c>
      <c r="T294" s="165" t="s">
        <v>166</v>
      </c>
      <c r="U294" s="484"/>
      <c r="V294" s="165" t="s">
        <v>166</v>
      </c>
      <c r="W294" s="413">
        <v>26400</v>
      </c>
      <c r="X294" s="196">
        <v>0</v>
      </c>
      <c r="Y294" s="196">
        <v>0</v>
      </c>
      <c r="Z294" s="196"/>
      <c r="AA294" s="196">
        <v>0</v>
      </c>
      <c r="AB294" s="196">
        <v>0</v>
      </c>
      <c r="AC294" s="196">
        <v>0</v>
      </c>
      <c r="AD294" s="413">
        <v>26400</v>
      </c>
      <c r="AE294" s="413">
        <v>7706.5519999999997</v>
      </c>
      <c r="AF294" s="413">
        <v>18693.448</v>
      </c>
      <c r="AG294" s="413">
        <v>8974.5956871199996</v>
      </c>
      <c r="AH294" s="177">
        <v>0.339946806330303</v>
      </c>
      <c r="AI294" s="253"/>
      <c r="AJ294" s="336">
        <v>15809.675472499999</v>
      </c>
      <c r="AK294" s="336">
        <v>-7225.2276583799994</v>
      </c>
      <c r="AL294" s="345" t="e" vm="1">
        <v>#VALUE!</v>
      </c>
      <c r="AM294" s="462">
        <v>7738.7542748200003</v>
      </c>
      <c r="AN294" s="349">
        <v>0.29313463162196973</v>
      </c>
      <c r="AO294" s="231"/>
      <c r="AP294" s="336">
        <v>15806.14043962</v>
      </c>
      <c r="AQ294" s="336">
        <v>-8302.7900607999982</v>
      </c>
      <c r="AR294" s="180" t="e">
        <v>#N/A</v>
      </c>
      <c r="AS294" s="413">
        <v>17425.404312879997</v>
      </c>
      <c r="AT294" s="413">
        <v>1235.8414122999998</v>
      </c>
      <c r="AU294" s="415">
        <v>18661.245725180001</v>
      </c>
      <c r="AV294" s="455"/>
      <c r="AW294" s="198" t="e">
        <v>#N/A</v>
      </c>
      <c r="AX294" s="182" t="e">
        <v>#N/A</v>
      </c>
      <c r="AY294" s="145"/>
      <c r="AZ294" s="290"/>
      <c r="BA294" s="291"/>
      <c r="BB294" s="291"/>
      <c r="BC294" s="291"/>
      <c r="BD294" s="291"/>
      <c r="BE294" s="291"/>
      <c r="BF294" s="291"/>
      <c r="BG294" s="291"/>
      <c r="BH294" s="291"/>
      <c r="BI294" s="291"/>
      <c r="BJ294" s="291"/>
      <c r="BK294" s="291"/>
      <c r="BM294" s="291"/>
      <c r="BN294" s="291"/>
      <c r="BO294" s="291"/>
      <c r="BP294" s="291"/>
      <c r="BQ294" s="291"/>
      <c r="BR294" s="291"/>
      <c r="BS294" s="291"/>
      <c r="BT294" s="291"/>
      <c r="BU294" s="291"/>
      <c r="BV294" s="291"/>
      <c r="BW294" s="291"/>
      <c r="BX294" s="291"/>
      <c r="BZ294" s="462">
        <v>7474.9997188200005</v>
      </c>
      <c r="CA294" s="194">
        <v>0.28314392874318184</v>
      </c>
    </row>
    <row r="295" spans="1:79" ht="22.5" customHeight="1">
      <c r="B295" s="175" t="s">
        <v>201</v>
      </c>
      <c r="C295" s="1" t="s">
        <v>202</v>
      </c>
      <c r="D295" s="1" t="s">
        <v>164</v>
      </c>
      <c r="E295" s="1" t="s">
        <v>165</v>
      </c>
      <c r="F295" s="1">
        <v>1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337" t="s">
        <v>209</v>
      </c>
      <c r="U295" s="490"/>
      <c r="V295" s="185" t="s">
        <v>209</v>
      </c>
      <c r="W295" s="412">
        <v>16227</v>
      </c>
      <c r="X295" s="336">
        <v>0</v>
      </c>
      <c r="Y295" s="412">
        <v>0</v>
      </c>
      <c r="Z295" s="336"/>
      <c r="AA295" s="412">
        <v>0</v>
      </c>
      <c r="AB295" s="336"/>
      <c r="AC295" s="336"/>
      <c r="AD295" s="412">
        <v>16227</v>
      </c>
      <c r="AE295" s="412">
        <v>1263</v>
      </c>
      <c r="AF295" s="412">
        <v>14964</v>
      </c>
      <c r="AG295" s="412">
        <v>6892.1684059999998</v>
      </c>
      <c r="AH295" s="188">
        <v>0.42473460319221051</v>
      </c>
      <c r="AI295" s="231"/>
      <c r="AJ295" s="187">
        <v>14113.829199459999</v>
      </c>
      <c r="AK295" s="187">
        <v>-7221.6607934599988</v>
      </c>
      <c r="AL295" s="345" t="e" vm="1">
        <v>#VALUE!</v>
      </c>
      <c r="AM295" s="412">
        <v>6883.487897</v>
      </c>
      <c r="AN295" s="188">
        <v>0.42419966087385225</v>
      </c>
      <c r="AO295" s="231"/>
      <c r="AP295" s="187">
        <v>14113.829199459999</v>
      </c>
      <c r="AQ295" s="187">
        <v>-7230.3413024599986</v>
      </c>
      <c r="AR295" s="180" t="e">
        <v>#N/A</v>
      </c>
      <c r="AS295" s="412">
        <v>9334.8315939999993</v>
      </c>
      <c r="AT295" s="410">
        <v>8.6805089999998017</v>
      </c>
      <c r="AU295" s="411">
        <v>9343.5121030000009</v>
      </c>
      <c r="AV295" s="461"/>
      <c r="AW295" s="201" t="e">
        <v>#N/A</v>
      </c>
      <c r="AX295" s="182" t="e">
        <v>#N/A</v>
      </c>
      <c r="AY295" s="145"/>
      <c r="AZ295" s="287"/>
      <c r="BA295" s="279"/>
      <c r="BB295" s="279"/>
      <c r="BC295" s="279"/>
      <c r="BD295" s="279"/>
      <c r="BE295" s="279"/>
      <c r="BF295" s="279"/>
      <c r="BG295" s="279"/>
      <c r="BH295" s="279"/>
      <c r="BI295" s="279"/>
      <c r="BJ295" s="279"/>
      <c r="BK295" s="279"/>
      <c r="BM295" s="279"/>
      <c r="BN295" s="279"/>
      <c r="BO295" s="279"/>
      <c r="BP295" s="279"/>
      <c r="BQ295" s="279"/>
      <c r="BR295" s="279"/>
      <c r="BS295" s="279"/>
      <c r="BT295" s="279"/>
      <c r="BU295" s="279"/>
      <c r="BV295" s="279"/>
      <c r="BW295" s="279"/>
      <c r="BX295" s="279"/>
      <c r="BZ295" s="412">
        <v>6619.7333410000001</v>
      </c>
      <c r="CA295" s="188">
        <v>0.40794560553398657</v>
      </c>
    </row>
    <row r="296" spans="1:79" ht="22.5" customHeight="1">
      <c r="B296" s="175" t="s">
        <v>201</v>
      </c>
      <c r="C296" s="1" t="s">
        <v>202</v>
      </c>
      <c r="D296" s="1" t="s">
        <v>164</v>
      </c>
      <c r="E296" s="1" t="s">
        <v>165</v>
      </c>
      <c r="F296" s="1">
        <v>2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185" t="s">
        <v>168</v>
      </c>
      <c r="U296" s="491"/>
      <c r="V296" s="185" t="s">
        <v>168</v>
      </c>
      <c r="W296" s="412">
        <v>1898</v>
      </c>
      <c r="X296" s="336">
        <v>0</v>
      </c>
      <c r="Y296" s="412">
        <v>0</v>
      </c>
      <c r="Z296" s="336"/>
      <c r="AA296" s="412">
        <v>0</v>
      </c>
      <c r="AB296" s="336"/>
      <c r="AC296" s="336"/>
      <c r="AD296" s="412">
        <v>1898</v>
      </c>
      <c r="AE296" s="412">
        <v>0</v>
      </c>
      <c r="AF296" s="412">
        <v>1898</v>
      </c>
      <c r="AG296" s="412">
        <v>1592.8457591199999</v>
      </c>
      <c r="AH296" s="188">
        <v>0.83922326613277132</v>
      </c>
      <c r="AI296" s="231"/>
      <c r="AJ296" s="187">
        <v>1663.77262404</v>
      </c>
      <c r="AK296" s="187">
        <v>-70.926864920000071</v>
      </c>
      <c r="AL296" s="345" t="e" vm="1">
        <v>#VALUE!</v>
      </c>
      <c r="AM296" s="412">
        <v>571.07509082000001</v>
      </c>
      <c r="AN296" s="188">
        <v>0.30088255575342465</v>
      </c>
      <c r="AO296" s="231"/>
      <c r="AP296" s="187">
        <v>1660.2375911600002</v>
      </c>
      <c r="AQ296" s="187">
        <v>-1089.1625003400002</v>
      </c>
      <c r="AR296" s="180" t="e">
        <v>#N/A</v>
      </c>
      <c r="AS296" s="412">
        <v>305.15424088000009</v>
      </c>
      <c r="AT296" s="410">
        <v>1021.7706682999999</v>
      </c>
      <c r="AU296" s="411">
        <v>1326.92490918</v>
      </c>
      <c r="AV296" s="461"/>
      <c r="AW296" s="201" t="e">
        <v>#N/A</v>
      </c>
      <c r="AX296" s="182" t="e">
        <v>#N/A</v>
      </c>
      <c r="AY296" s="145"/>
      <c r="AZ296" s="287"/>
      <c r="BA296" s="279"/>
      <c r="BB296" s="279"/>
      <c r="BC296" s="279"/>
      <c r="BD296" s="279"/>
      <c r="BE296" s="279"/>
      <c r="BF296" s="279"/>
      <c r="BG296" s="279"/>
      <c r="BH296" s="279"/>
      <c r="BI296" s="279"/>
      <c r="BJ296" s="279"/>
      <c r="BK296" s="279"/>
      <c r="BM296" s="279"/>
      <c r="BN296" s="279"/>
      <c r="BO296" s="279"/>
      <c r="BP296" s="279"/>
      <c r="BQ296" s="279"/>
      <c r="BR296" s="279"/>
      <c r="BS296" s="279"/>
      <c r="BT296" s="279"/>
      <c r="BU296" s="279"/>
      <c r="BV296" s="279"/>
      <c r="BW296" s="279"/>
      <c r="BX296" s="279"/>
      <c r="BZ296" s="412">
        <v>571.07509082000001</v>
      </c>
      <c r="CA296" s="188">
        <v>0.30088255575342465</v>
      </c>
    </row>
    <row r="297" spans="1:79" ht="22.5" customHeight="1">
      <c r="B297" s="175" t="s">
        <v>201</v>
      </c>
      <c r="C297" s="1" t="s">
        <v>202</v>
      </c>
      <c r="D297" s="1" t="s">
        <v>164</v>
      </c>
      <c r="E297" s="1" t="s">
        <v>165</v>
      </c>
      <c r="F297" s="1">
        <v>3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337" t="s">
        <v>169</v>
      </c>
      <c r="U297" s="490"/>
      <c r="V297" s="185" t="s">
        <v>169</v>
      </c>
      <c r="W297" s="412">
        <v>7505</v>
      </c>
      <c r="X297" s="336">
        <v>0</v>
      </c>
      <c r="Y297" s="412">
        <v>0</v>
      </c>
      <c r="Z297" s="336"/>
      <c r="AA297" s="412">
        <v>0</v>
      </c>
      <c r="AB297" s="336"/>
      <c r="AC297" s="336"/>
      <c r="AD297" s="412">
        <v>7505</v>
      </c>
      <c r="AE297" s="412">
        <v>6443.5519999999997</v>
      </c>
      <c r="AF297" s="412">
        <v>1061.4480000000003</v>
      </c>
      <c r="AG297" s="412">
        <v>99.433649000000003</v>
      </c>
      <c r="AH297" s="188">
        <v>1.3248987208527649E-2</v>
      </c>
      <c r="AI297" s="231"/>
      <c r="AJ297" s="187">
        <v>32.073649000000003</v>
      </c>
      <c r="AK297" s="187">
        <v>67.36</v>
      </c>
      <c r="AL297" s="345" t="e" vm="1">
        <v>#VALUE!</v>
      </c>
      <c r="AM297" s="412">
        <v>48.787391</v>
      </c>
      <c r="AN297" s="188">
        <v>6.5006516988674219E-3</v>
      </c>
      <c r="AO297" s="231"/>
      <c r="AP297" s="187">
        <v>32.073649000000003</v>
      </c>
      <c r="AQ297" s="187">
        <v>16.713741999999996</v>
      </c>
      <c r="AR297" s="180" t="e">
        <v>#N/A</v>
      </c>
      <c r="AS297" s="412">
        <v>7405.5663510000004</v>
      </c>
      <c r="AT297" s="410">
        <v>50.646258000000003</v>
      </c>
      <c r="AU297" s="411">
        <v>7456.2126090000002</v>
      </c>
      <c r="AV297" s="461"/>
      <c r="AW297" s="201" t="e">
        <v>#N/A</v>
      </c>
      <c r="AX297" s="182" t="e">
        <v>#N/A</v>
      </c>
      <c r="AY297" s="145"/>
      <c r="AZ297" s="287"/>
      <c r="BA297" s="279"/>
      <c r="BB297" s="279"/>
      <c r="BC297" s="279"/>
      <c r="BD297" s="279"/>
      <c r="BE297" s="279"/>
      <c r="BF297" s="279"/>
      <c r="BG297" s="279"/>
      <c r="BH297" s="279"/>
      <c r="BI297" s="279"/>
      <c r="BJ297" s="279"/>
      <c r="BK297" s="279"/>
      <c r="BM297" s="279"/>
      <c r="BN297" s="279"/>
      <c r="BO297" s="279"/>
      <c r="BP297" s="279"/>
      <c r="BQ297" s="279"/>
      <c r="BR297" s="279"/>
      <c r="BS297" s="279"/>
      <c r="BT297" s="279"/>
      <c r="BU297" s="279"/>
      <c r="BV297" s="279"/>
      <c r="BW297" s="279"/>
      <c r="BX297" s="279"/>
      <c r="BZ297" s="412">
        <v>48.787391</v>
      </c>
      <c r="CA297" s="188">
        <v>6.5006516988674219E-3</v>
      </c>
    </row>
    <row r="298" spans="1:79" ht="22.5" customHeight="1">
      <c r="B298" s="175" t="s">
        <v>201</v>
      </c>
      <c r="C298" s="1" t="s">
        <v>202</v>
      </c>
      <c r="D298" s="1" t="s">
        <v>164</v>
      </c>
      <c r="E298" s="1" t="s">
        <v>165</v>
      </c>
      <c r="F298" s="1">
        <v>5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37" t="s">
        <v>355</v>
      </c>
      <c r="U298" s="490"/>
      <c r="V298" s="185" t="s">
        <v>355</v>
      </c>
      <c r="W298" s="412">
        <v>540</v>
      </c>
      <c r="X298" s="336">
        <v>0</v>
      </c>
      <c r="Y298" s="412">
        <v>0</v>
      </c>
      <c r="Z298" s="336"/>
      <c r="AA298" s="412">
        <v>0</v>
      </c>
      <c r="AB298" s="336"/>
      <c r="AC298" s="336"/>
      <c r="AD298" s="412">
        <v>540</v>
      </c>
      <c r="AE298" s="412">
        <v>0</v>
      </c>
      <c r="AF298" s="425">
        <v>540</v>
      </c>
      <c r="AG298" s="412">
        <v>288.04697299999998</v>
      </c>
      <c r="AH298" s="188">
        <v>0.53342032037037035</v>
      </c>
      <c r="AI298" s="231"/>
      <c r="AJ298" s="231"/>
      <c r="AK298" s="231"/>
      <c r="AL298" s="345" t="e" vm="1">
        <v>#VALUE!</v>
      </c>
      <c r="AM298" s="412">
        <v>133.30299600000001</v>
      </c>
      <c r="AN298" s="188">
        <v>0.2468574</v>
      </c>
      <c r="AO298" s="231"/>
      <c r="AP298" s="231"/>
      <c r="AQ298" s="231"/>
      <c r="AR298" s="180" t="e">
        <v>#N/A</v>
      </c>
      <c r="AS298" s="412">
        <v>251.95302700000002</v>
      </c>
      <c r="AT298" s="410">
        <v>154.74397699999997</v>
      </c>
      <c r="AU298" s="411">
        <v>406.69700399999999</v>
      </c>
      <c r="AV298" s="461"/>
      <c r="AW298" s="189" t="e">
        <v>#N/A</v>
      </c>
      <c r="AX298" s="182" t="e">
        <v>#N/A</v>
      </c>
      <c r="AY298" s="145"/>
      <c r="AZ298" s="287"/>
      <c r="BA298" s="279"/>
      <c r="BB298" s="279"/>
      <c r="BC298" s="279"/>
      <c r="BD298" s="279"/>
      <c r="BE298" s="279"/>
      <c r="BF298" s="279"/>
      <c r="BG298" s="279"/>
      <c r="BH298" s="279"/>
      <c r="BI298" s="279"/>
      <c r="BJ298" s="279"/>
      <c r="BK298" s="279"/>
      <c r="BM298" s="279"/>
      <c r="BN298" s="279"/>
      <c r="BO298" s="279"/>
      <c r="BP298" s="279"/>
      <c r="BQ298" s="279"/>
      <c r="BR298" s="279"/>
      <c r="BS298" s="279"/>
      <c r="BT298" s="279"/>
      <c r="BU298" s="279"/>
      <c r="BV298" s="279"/>
      <c r="BW298" s="279"/>
      <c r="BX298" s="279"/>
      <c r="BZ298" s="412">
        <v>133.30299600000001</v>
      </c>
      <c r="CA298" s="188">
        <v>0.2468574</v>
      </c>
    </row>
    <row r="299" spans="1:79" ht="45" customHeight="1" thickBot="1">
      <c r="B299" s="175" t="s">
        <v>201</v>
      </c>
      <c r="C299" s="1" t="s">
        <v>202</v>
      </c>
      <c r="D299" s="1" t="s">
        <v>164</v>
      </c>
      <c r="E299" s="1" t="s">
        <v>165</v>
      </c>
      <c r="F299" s="1">
        <v>8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185" t="s">
        <v>171</v>
      </c>
      <c r="U299" s="491"/>
      <c r="V299" s="185" t="s">
        <v>171</v>
      </c>
      <c r="W299" s="412">
        <v>230</v>
      </c>
      <c r="X299" s="336">
        <v>0</v>
      </c>
      <c r="Y299" s="412">
        <v>0</v>
      </c>
      <c r="Z299" s="336"/>
      <c r="AA299" s="412">
        <v>0</v>
      </c>
      <c r="AB299" s="336"/>
      <c r="AC299" s="336"/>
      <c r="AD299" s="412">
        <v>230</v>
      </c>
      <c r="AE299" s="412">
        <v>0</v>
      </c>
      <c r="AF299" s="412">
        <v>230</v>
      </c>
      <c r="AG299" s="412">
        <v>102.1009</v>
      </c>
      <c r="AH299" s="188">
        <v>0.44391695652173913</v>
      </c>
      <c r="AI299" s="231"/>
      <c r="AJ299" s="231"/>
      <c r="AK299" s="231"/>
      <c r="AL299" s="345" t="e" vm="1">
        <v>#VALUE!</v>
      </c>
      <c r="AM299" s="412">
        <v>102.1009</v>
      </c>
      <c r="AN299" s="188">
        <v>0.44391695652173913</v>
      </c>
      <c r="AO299" s="231"/>
      <c r="AP299" s="231"/>
      <c r="AQ299" s="231"/>
      <c r="AR299" s="180" t="e">
        <v>#N/A</v>
      </c>
      <c r="AS299" s="412">
        <v>127.8991</v>
      </c>
      <c r="AT299" s="410">
        <v>0</v>
      </c>
      <c r="AU299" s="411">
        <v>127.8991</v>
      </c>
      <c r="AV299" s="461"/>
      <c r="AW299" s="189" t="e">
        <v>#N/A</v>
      </c>
      <c r="AX299" s="182" t="e">
        <v>#N/A</v>
      </c>
      <c r="AY299" s="145"/>
      <c r="AZ299" s="287"/>
      <c r="BA299" s="279"/>
      <c r="BB299" s="279"/>
      <c r="BC299" s="279"/>
      <c r="BD299" s="279"/>
      <c r="BE299" s="279"/>
      <c r="BF299" s="279"/>
      <c r="BG299" s="279"/>
      <c r="BH299" s="279"/>
      <c r="BI299" s="279"/>
      <c r="BJ299" s="279"/>
      <c r="BK299" s="279"/>
      <c r="BM299" s="279"/>
      <c r="BN299" s="279"/>
      <c r="BO299" s="279"/>
      <c r="BP299" s="279"/>
      <c r="BQ299" s="279"/>
      <c r="BR299" s="279"/>
      <c r="BS299" s="279"/>
      <c r="BT299" s="279"/>
      <c r="BU299" s="279"/>
      <c r="BV299" s="279"/>
      <c r="BW299" s="279"/>
      <c r="BX299" s="279"/>
      <c r="BZ299" s="412">
        <v>102.1009</v>
      </c>
      <c r="CA299" s="188">
        <v>0.44391695652173913</v>
      </c>
    </row>
    <row r="300" spans="1:79" ht="27.75" hidden="1" customHeight="1" thickBot="1">
      <c r="A300" s="192"/>
      <c r="B300" s="175" t="s">
        <v>201</v>
      </c>
      <c r="C300" s="1" t="s">
        <v>202</v>
      </c>
      <c r="D300" s="192" t="s">
        <v>164</v>
      </c>
      <c r="E300" s="192" t="s">
        <v>172</v>
      </c>
      <c r="F300" s="192" t="s">
        <v>164</v>
      </c>
      <c r="G300" s="192" t="s">
        <v>164</v>
      </c>
      <c r="H300" s="192" t="s">
        <v>164</v>
      </c>
      <c r="I300" s="192" t="s">
        <v>164</v>
      </c>
      <c r="J300" s="192" t="s">
        <v>164</v>
      </c>
      <c r="K300" s="192" t="s">
        <v>164</v>
      </c>
      <c r="L300" s="192" t="s">
        <v>164</v>
      </c>
      <c r="M300" s="192" t="s">
        <v>164</v>
      </c>
      <c r="N300" s="192" t="s">
        <v>164</v>
      </c>
      <c r="O300" s="192" t="s">
        <v>164</v>
      </c>
      <c r="P300" s="192"/>
      <c r="Q300" s="192"/>
      <c r="R300" s="192"/>
      <c r="S300" s="192"/>
      <c r="T300" s="193" t="s">
        <v>173</v>
      </c>
      <c r="U300" s="469"/>
      <c r="V300" s="193" t="s">
        <v>173</v>
      </c>
      <c r="W300" s="413">
        <v>0</v>
      </c>
      <c r="X300" s="413">
        <v>0</v>
      </c>
      <c r="Y300" s="413">
        <v>0</v>
      </c>
      <c r="Z300" s="413"/>
      <c r="AA300" s="413">
        <v>0</v>
      </c>
      <c r="AB300" s="413">
        <v>0</v>
      </c>
      <c r="AC300" s="413"/>
      <c r="AD300" s="413">
        <v>0</v>
      </c>
      <c r="AE300" s="413">
        <v>0</v>
      </c>
      <c r="AF300" s="413">
        <v>0</v>
      </c>
      <c r="AG300" s="413">
        <v>0</v>
      </c>
      <c r="AH300" s="194" t="e">
        <v>#DIV/0!</v>
      </c>
      <c r="AI300" s="195" t="e">
        <v>#DIV/0!</v>
      </c>
      <c r="AJ300" s="196">
        <v>135</v>
      </c>
      <c r="AK300" s="196">
        <v>-135</v>
      </c>
      <c r="AL300" s="249" t="e" vm="1">
        <v>#VALUE!</v>
      </c>
      <c r="AM300" s="413">
        <v>0</v>
      </c>
      <c r="AN300" s="194" t="e">
        <v>#DIV/0!</v>
      </c>
      <c r="AO300" s="197" t="e">
        <v>#DIV/0!</v>
      </c>
      <c r="AP300" s="196">
        <v>135</v>
      </c>
      <c r="AQ300" s="196">
        <v>-135</v>
      </c>
      <c r="AR300" s="249" t="e">
        <v>#N/A</v>
      </c>
      <c r="AS300" s="413">
        <v>0</v>
      </c>
      <c r="AT300" s="413">
        <v>0</v>
      </c>
      <c r="AU300" s="413">
        <v>0</v>
      </c>
      <c r="AV300" s="413">
        <v>0</v>
      </c>
      <c r="AW300" s="198">
        <v>0</v>
      </c>
      <c r="AX300" s="182">
        <v>1</v>
      </c>
      <c r="AY300" s="145"/>
      <c r="AZ300" s="356"/>
      <c r="BA300" s="356"/>
      <c r="BB300" s="356"/>
      <c r="BC300" s="356"/>
      <c r="BD300" s="356"/>
      <c r="BE300" s="356"/>
      <c r="BF300" s="356"/>
      <c r="BG300" s="356"/>
      <c r="BH300" s="356"/>
      <c r="BI300" s="356"/>
      <c r="BJ300" s="356"/>
      <c r="BK300" s="356"/>
      <c r="BM300" s="356"/>
      <c r="BN300" s="356"/>
      <c r="BO300" s="356"/>
      <c r="BP300" s="356"/>
      <c r="BQ300" s="356"/>
      <c r="BR300" s="356"/>
      <c r="BS300" s="356"/>
      <c r="BT300" s="356"/>
      <c r="BU300" s="356"/>
      <c r="BV300" s="356"/>
      <c r="BW300" s="356"/>
      <c r="BX300" s="356"/>
      <c r="BZ300" s="412">
        <v>0</v>
      </c>
      <c r="CA300" s="188" t="e">
        <v>#DIV/0!</v>
      </c>
    </row>
    <row r="301" spans="1:79" ht="21.75" hidden="1" customHeight="1">
      <c r="A301" s="192"/>
      <c r="B301" s="175" t="s">
        <v>201</v>
      </c>
      <c r="C301" s="1" t="s">
        <v>202</v>
      </c>
      <c r="D301" s="192" t="s">
        <v>210</v>
      </c>
      <c r="E301" s="192" t="s">
        <v>172</v>
      </c>
      <c r="F301" s="192" t="s">
        <v>164</v>
      </c>
      <c r="G301" s="192" t="s">
        <v>164</v>
      </c>
      <c r="H301" s="192" t="s">
        <v>164</v>
      </c>
      <c r="I301" s="192" t="s">
        <v>164</v>
      </c>
      <c r="J301" s="192" t="s">
        <v>164</v>
      </c>
      <c r="K301" s="192" t="s">
        <v>164</v>
      </c>
      <c r="L301" s="192" t="s">
        <v>164</v>
      </c>
      <c r="M301" s="192" t="s">
        <v>164</v>
      </c>
      <c r="N301" s="192" t="s">
        <v>164</v>
      </c>
      <c r="O301" s="192" t="s">
        <v>164</v>
      </c>
      <c r="P301" s="192"/>
      <c r="Q301" s="192"/>
      <c r="R301" s="192"/>
      <c r="S301" s="192"/>
      <c r="T301" s="199" t="s">
        <v>174</v>
      </c>
      <c r="U301" s="474"/>
      <c r="V301" s="199" t="s">
        <v>174</v>
      </c>
      <c r="W301" s="414">
        <v>0</v>
      </c>
      <c r="X301" s="414">
        <v>0</v>
      </c>
      <c r="Y301" s="412">
        <v>0</v>
      </c>
      <c r="Z301" s="410"/>
      <c r="AA301" s="412">
        <v>0</v>
      </c>
      <c r="AB301" s="412"/>
      <c r="AC301" s="410"/>
      <c r="AD301" s="412">
        <v>0</v>
      </c>
      <c r="AE301" s="414">
        <v>0</v>
      </c>
      <c r="AF301" s="412">
        <v>0</v>
      </c>
      <c r="AG301" s="414">
        <v>0</v>
      </c>
      <c r="AH301" s="338" t="e">
        <v>#DIV/0!</v>
      </c>
      <c r="AI301" s="195" t="e">
        <v>#DIV/0!</v>
      </c>
      <c r="AJ301" s="200">
        <v>0</v>
      </c>
      <c r="AK301" s="187">
        <v>0</v>
      </c>
      <c r="AL301" s="249" t="e" vm="1">
        <v>#VALUE!</v>
      </c>
      <c r="AM301" s="414">
        <v>0</v>
      </c>
      <c r="AN301" s="188" t="e">
        <v>#DIV/0!</v>
      </c>
      <c r="AO301" s="197" t="e">
        <v>#DIV/0!</v>
      </c>
      <c r="AP301" s="200">
        <v>0</v>
      </c>
      <c r="AQ301" s="187">
        <v>0</v>
      </c>
      <c r="AR301" s="249" t="e">
        <v>#N/A</v>
      </c>
      <c r="AS301" s="412">
        <v>0</v>
      </c>
      <c r="AT301" s="410">
        <v>0</v>
      </c>
      <c r="AU301" s="411">
        <v>0</v>
      </c>
      <c r="AV301" s="412">
        <v>0</v>
      </c>
      <c r="AW301" s="201" t="e">
        <v>#N/A</v>
      </c>
      <c r="AX301" s="182" t="e">
        <v>#N/A</v>
      </c>
      <c r="AY301" s="145"/>
      <c r="AZ301" s="363"/>
      <c r="BA301" s="363"/>
      <c r="BB301" s="363"/>
      <c r="BC301" s="363"/>
      <c r="BD301" s="363"/>
      <c r="BE301" s="363"/>
      <c r="BF301" s="363"/>
      <c r="BG301" s="363"/>
      <c r="BH301" s="363"/>
      <c r="BI301" s="363"/>
      <c r="BJ301" s="363"/>
      <c r="BK301" s="363"/>
      <c r="BM301" s="363"/>
      <c r="BN301" s="363"/>
      <c r="BO301" s="363"/>
      <c r="BP301" s="363"/>
      <c r="BQ301" s="363"/>
      <c r="BR301" s="363"/>
      <c r="BS301" s="363"/>
      <c r="BT301" s="363"/>
      <c r="BU301" s="363"/>
      <c r="BV301" s="363"/>
      <c r="BW301" s="363"/>
      <c r="BX301" s="363"/>
      <c r="BZ301" s="412">
        <v>0</v>
      </c>
      <c r="CA301" s="188" t="e">
        <v>#DIV/0!</v>
      </c>
    </row>
    <row r="302" spans="1:79" ht="21.75" hidden="1" customHeight="1" thickBot="1">
      <c r="A302" s="192"/>
      <c r="B302" s="175" t="s">
        <v>201</v>
      </c>
      <c r="C302" s="1" t="s">
        <v>202</v>
      </c>
      <c r="D302" s="192" t="s">
        <v>211</v>
      </c>
      <c r="E302" s="192" t="s">
        <v>172</v>
      </c>
      <c r="F302" s="192" t="s">
        <v>164</v>
      </c>
      <c r="G302" s="192" t="s">
        <v>164</v>
      </c>
      <c r="H302" s="192" t="s">
        <v>164</v>
      </c>
      <c r="I302" s="192" t="s">
        <v>164</v>
      </c>
      <c r="J302" s="192" t="s">
        <v>164</v>
      </c>
      <c r="K302" s="192" t="s">
        <v>164</v>
      </c>
      <c r="L302" s="192" t="s">
        <v>164</v>
      </c>
      <c r="M302" s="192" t="s">
        <v>164</v>
      </c>
      <c r="N302" s="192" t="s">
        <v>164</v>
      </c>
      <c r="O302" s="192" t="s">
        <v>164</v>
      </c>
      <c r="P302" s="192"/>
      <c r="Q302" s="192"/>
      <c r="R302" s="192"/>
      <c r="S302" s="192"/>
      <c r="T302" s="199" t="s">
        <v>175</v>
      </c>
      <c r="U302" s="474"/>
      <c r="V302" s="199" t="s">
        <v>175</v>
      </c>
      <c r="W302" s="414">
        <v>0</v>
      </c>
      <c r="X302" s="414">
        <v>0</v>
      </c>
      <c r="Y302" s="412">
        <v>0</v>
      </c>
      <c r="Z302" s="410"/>
      <c r="AA302" s="412">
        <v>0</v>
      </c>
      <c r="AB302" s="414"/>
      <c r="AC302" s="410"/>
      <c r="AD302" s="412">
        <v>0</v>
      </c>
      <c r="AE302" s="414">
        <v>0</v>
      </c>
      <c r="AF302" s="412">
        <v>0</v>
      </c>
      <c r="AG302" s="414">
        <v>0</v>
      </c>
      <c r="AH302" s="186" t="e">
        <v>#DIV/0!</v>
      </c>
      <c r="AI302" s="195" t="e">
        <v>#DIV/0!</v>
      </c>
      <c r="AJ302" s="200">
        <v>135</v>
      </c>
      <c r="AK302" s="187">
        <v>-135</v>
      </c>
      <c r="AL302" s="249" t="e" vm="1">
        <v>#VALUE!</v>
      </c>
      <c r="AM302" s="414">
        <v>0</v>
      </c>
      <c r="AN302" s="188" t="e">
        <v>#DIV/0!</v>
      </c>
      <c r="AO302" s="197" t="e">
        <v>#DIV/0!</v>
      </c>
      <c r="AP302" s="200">
        <v>135</v>
      </c>
      <c r="AQ302" s="187">
        <v>-135</v>
      </c>
      <c r="AR302" s="249" t="e">
        <v>#N/A</v>
      </c>
      <c r="AS302" s="412">
        <v>0</v>
      </c>
      <c r="AT302" s="410">
        <v>0</v>
      </c>
      <c r="AU302" s="411">
        <v>0</v>
      </c>
      <c r="AV302" s="412">
        <v>0</v>
      </c>
      <c r="AW302" s="201" t="e">
        <v>#N/A</v>
      </c>
      <c r="AX302" s="182" t="e">
        <v>#N/A</v>
      </c>
      <c r="AY302" s="145"/>
      <c r="AZ302" s="363"/>
      <c r="BA302" s="363"/>
      <c r="BB302" s="363"/>
      <c r="BC302" s="363"/>
      <c r="BD302" s="363"/>
      <c r="BE302" s="363"/>
      <c r="BF302" s="363"/>
      <c r="BG302" s="363"/>
      <c r="BH302" s="363"/>
      <c r="BI302" s="363"/>
      <c r="BJ302" s="363"/>
      <c r="BK302" s="363"/>
      <c r="BM302" s="363"/>
      <c r="BN302" s="363"/>
      <c r="BO302" s="363"/>
      <c r="BP302" s="363"/>
      <c r="BQ302" s="363"/>
      <c r="BR302" s="363"/>
      <c r="BS302" s="363"/>
      <c r="BT302" s="363"/>
      <c r="BU302" s="363"/>
      <c r="BV302" s="363"/>
      <c r="BW302" s="363"/>
      <c r="BX302" s="363"/>
      <c r="BZ302" s="412">
        <v>0</v>
      </c>
      <c r="CA302" s="188" t="e">
        <v>#DIV/0!</v>
      </c>
    </row>
    <row r="303" spans="1:79" ht="22.5" customHeight="1" thickBot="1">
      <c r="B303" s="175" t="s">
        <v>201</v>
      </c>
      <c r="C303" s="1" t="s">
        <v>202</v>
      </c>
      <c r="D303" s="1" t="s">
        <v>164</v>
      </c>
      <c r="E303" s="1" t="s">
        <v>176</v>
      </c>
      <c r="F303" s="1" t="s">
        <v>164</v>
      </c>
      <c r="G303" s="1" t="s">
        <v>164</v>
      </c>
      <c r="H303" s="1" t="s">
        <v>164</v>
      </c>
      <c r="I303" s="1" t="s">
        <v>164</v>
      </c>
      <c r="J303" s="1" t="s">
        <v>164</v>
      </c>
      <c r="K303" s="1" t="s">
        <v>164</v>
      </c>
      <c r="L303" s="1" t="s">
        <v>164</v>
      </c>
      <c r="M303" s="1" t="s">
        <v>164</v>
      </c>
      <c r="N303" s="1" t="s">
        <v>164</v>
      </c>
      <c r="O303" s="1" t="s">
        <v>164</v>
      </c>
      <c r="T303" s="165" t="s">
        <v>177</v>
      </c>
      <c r="U303" s="484"/>
      <c r="V303" s="165" t="s">
        <v>177</v>
      </c>
      <c r="W303" s="413">
        <v>26962.000000000004</v>
      </c>
      <c r="X303" s="196">
        <v>0</v>
      </c>
      <c r="Y303" s="196">
        <v>0</v>
      </c>
      <c r="Z303" s="196"/>
      <c r="AA303" s="196">
        <v>0</v>
      </c>
      <c r="AB303" s="196">
        <v>0</v>
      </c>
      <c r="AC303" s="196">
        <v>0</v>
      </c>
      <c r="AD303" s="413">
        <v>26962.000000000004</v>
      </c>
      <c r="AE303" s="413">
        <v>3262.6244160000001</v>
      </c>
      <c r="AF303" s="413">
        <v>23699.375584000001</v>
      </c>
      <c r="AG303" s="413">
        <v>6932.8125644599995</v>
      </c>
      <c r="AH303" s="177">
        <v>0.25713272622431566</v>
      </c>
      <c r="AI303" s="253"/>
      <c r="AJ303" s="336">
        <v>4146.4706555299999</v>
      </c>
      <c r="AK303" s="336">
        <v>-3473.5242655299999</v>
      </c>
      <c r="AL303" s="345" t="e" vm="1">
        <v>#VALUE!</v>
      </c>
      <c r="AM303" s="462">
        <v>2986.0083065900003</v>
      </c>
      <c r="AN303" s="349">
        <v>0.11074876888175951</v>
      </c>
      <c r="AO303" s="231"/>
      <c r="AP303" s="336">
        <v>3880.2081555300001</v>
      </c>
      <c r="AQ303" s="336">
        <v>-3334.8524449400002</v>
      </c>
      <c r="AR303" s="180" t="e">
        <v>#N/A</v>
      </c>
      <c r="AS303" s="413">
        <v>20029.187435539996</v>
      </c>
      <c r="AT303" s="413">
        <v>3946.8042578700001</v>
      </c>
      <c r="AU303" s="415">
        <v>23975.991693410004</v>
      </c>
      <c r="AV303" s="455"/>
      <c r="AW303" s="198" t="e">
        <v>#N/A</v>
      </c>
      <c r="AX303" s="182" t="e">
        <v>#N/A</v>
      </c>
      <c r="AY303" s="145"/>
      <c r="AZ303" s="291"/>
      <c r="BA303" s="291"/>
      <c r="BB303" s="291"/>
      <c r="BC303" s="291"/>
      <c r="BD303" s="291"/>
      <c r="BE303" s="291"/>
      <c r="BF303" s="291"/>
      <c r="BG303" s="291"/>
      <c r="BH303" s="291"/>
      <c r="BI303" s="291"/>
      <c r="BJ303" s="291"/>
      <c r="BK303" s="291"/>
      <c r="BM303" s="291"/>
      <c r="BN303" s="291"/>
      <c r="BO303" s="291"/>
      <c r="BP303" s="291"/>
      <c r="BQ303" s="291"/>
      <c r="BR303" s="291"/>
      <c r="BS303" s="291"/>
      <c r="BT303" s="291"/>
      <c r="BU303" s="291"/>
      <c r="BV303" s="291"/>
      <c r="BW303" s="291"/>
      <c r="BX303" s="291"/>
      <c r="BZ303" s="462">
        <v>2986.0083065900003</v>
      </c>
      <c r="CA303" s="194">
        <v>0.11074876888175951</v>
      </c>
    </row>
    <row r="304" spans="1:79" ht="24.75" customHeight="1" thickBot="1">
      <c r="B304" s="350" t="s">
        <v>201</v>
      </c>
      <c r="C304" s="162" t="s">
        <v>202</v>
      </c>
      <c r="D304" s="162" t="s">
        <v>164</v>
      </c>
      <c r="E304" s="162" t="s">
        <v>164</v>
      </c>
      <c r="F304" s="162" t="s">
        <v>164</v>
      </c>
      <c r="G304" s="162" t="s">
        <v>164</v>
      </c>
      <c r="H304" s="162" t="s">
        <v>164</v>
      </c>
      <c r="I304" s="162" t="s">
        <v>164</v>
      </c>
      <c r="J304" s="162" t="s">
        <v>164</v>
      </c>
      <c r="K304" s="162" t="s">
        <v>164</v>
      </c>
      <c r="L304" s="162" t="s">
        <v>164</v>
      </c>
      <c r="M304" s="162" t="s">
        <v>164</v>
      </c>
      <c r="N304" s="162" t="s">
        <v>164</v>
      </c>
      <c r="O304" s="162" t="s">
        <v>164</v>
      </c>
      <c r="P304" s="162"/>
      <c r="Q304" s="162"/>
      <c r="R304" s="162"/>
      <c r="S304" s="162"/>
      <c r="T304" s="165" t="s">
        <v>212</v>
      </c>
      <c r="U304" s="484"/>
      <c r="V304" s="165" t="s">
        <v>212</v>
      </c>
      <c r="W304" s="413">
        <v>53362</v>
      </c>
      <c r="X304" s="413">
        <v>0</v>
      </c>
      <c r="Y304" s="413">
        <v>0</v>
      </c>
      <c r="Z304" s="413">
        <v>0</v>
      </c>
      <c r="AA304" s="413">
        <v>0</v>
      </c>
      <c r="AB304" s="413">
        <v>0</v>
      </c>
      <c r="AC304" s="413">
        <v>0</v>
      </c>
      <c r="AD304" s="413">
        <v>53362</v>
      </c>
      <c r="AE304" s="413">
        <v>10969.176416</v>
      </c>
      <c r="AF304" s="413">
        <v>42392.823583999998</v>
      </c>
      <c r="AG304" s="413">
        <v>15907.40825158</v>
      </c>
      <c r="AH304" s="177">
        <v>0.2981036739923541</v>
      </c>
      <c r="AI304" s="288"/>
      <c r="AJ304" s="196">
        <v>19956.146128029999</v>
      </c>
      <c r="AK304" s="196">
        <v>-10698.75192391</v>
      </c>
      <c r="AL304" s="345" t="e" vm="1">
        <v>#VALUE!</v>
      </c>
      <c r="AM304" s="413">
        <v>10724.762581410001</v>
      </c>
      <c r="AN304" s="194">
        <v>0.20098127096829208</v>
      </c>
      <c r="AO304" s="289"/>
      <c r="AP304" s="196">
        <v>19686.348595150001</v>
      </c>
      <c r="AQ304" s="196">
        <v>-11637.642505739997</v>
      </c>
      <c r="AR304" s="180" t="e">
        <v>#N/A</v>
      </c>
      <c r="AS304" s="413">
        <v>37454.591748419989</v>
      </c>
      <c r="AT304" s="413">
        <v>5182.6456701699999</v>
      </c>
      <c r="AU304" s="415">
        <v>42637.237418590004</v>
      </c>
      <c r="AV304" s="455"/>
      <c r="AW304" s="198" t="e">
        <v>#N/A</v>
      </c>
      <c r="AX304" s="182" t="e">
        <v>#N/A</v>
      </c>
      <c r="AY304" s="145"/>
      <c r="AZ304" s="386"/>
      <c r="BA304" s="382"/>
      <c r="BB304" s="382"/>
      <c r="BC304" s="382"/>
      <c r="BD304" s="382"/>
      <c r="BE304" s="382"/>
      <c r="BF304" s="382"/>
      <c r="BG304" s="382"/>
      <c r="BH304" s="382"/>
      <c r="BI304" s="382"/>
      <c r="BJ304" s="382"/>
      <c r="BK304" s="382"/>
      <c r="BM304" s="382"/>
      <c r="BN304" s="382"/>
      <c r="BO304" s="382"/>
      <c r="BP304" s="382"/>
      <c r="BQ304" s="382"/>
      <c r="BR304" s="382"/>
      <c r="BS304" s="382"/>
      <c r="BT304" s="382"/>
      <c r="BU304" s="382"/>
      <c r="BV304" s="382"/>
      <c r="BW304" s="382"/>
      <c r="BX304" s="382"/>
      <c r="BZ304" s="413">
        <v>10461.008025410001</v>
      </c>
      <c r="CA304" s="194">
        <v>0.19603852976668792</v>
      </c>
    </row>
    <row r="305" spans="2:79" ht="25.5" customHeight="1" thickBot="1">
      <c r="B305" s="350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T305" s="150"/>
      <c r="U305" s="471"/>
      <c r="V305" s="221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2"/>
      <c r="AI305" s="153"/>
      <c r="AJ305" s="153"/>
      <c r="AK305" s="153"/>
      <c r="AL305" s="146"/>
      <c r="AM305" s="150"/>
      <c r="AN305" s="152"/>
      <c r="AO305" s="153"/>
      <c r="AP305" s="153"/>
      <c r="AQ305" s="153"/>
      <c r="AR305" s="146"/>
      <c r="AS305" s="406"/>
      <c r="AT305" s="406"/>
      <c r="AU305" s="406"/>
      <c r="AV305" s="406"/>
      <c r="AW305" s="153"/>
      <c r="AX305" s="153"/>
      <c r="AY305" s="145"/>
      <c r="AZ305" s="358"/>
      <c r="BA305" s="358"/>
      <c r="BB305" s="358"/>
      <c r="BC305" s="358"/>
      <c r="BD305" s="358"/>
      <c r="BE305" s="358"/>
      <c r="BF305" s="358"/>
      <c r="BG305" s="358"/>
      <c r="BH305" s="358"/>
      <c r="BI305" s="358"/>
      <c r="BJ305" s="358"/>
      <c r="BK305" s="358"/>
      <c r="BM305" s="358"/>
      <c r="BN305" s="358"/>
      <c r="BO305" s="358"/>
      <c r="BP305" s="358"/>
      <c r="BQ305" s="358"/>
      <c r="BR305" s="358"/>
      <c r="BS305" s="358"/>
      <c r="BT305" s="358"/>
      <c r="BU305" s="358"/>
      <c r="BV305" s="358"/>
      <c r="BW305" s="358"/>
      <c r="BX305" s="358"/>
      <c r="BZ305" s="412"/>
      <c r="CA305" s="188"/>
    </row>
    <row r="306" spans="2:79" ht="12.75" customHeight="1" thickBot="1">
      <c r="T306" s="150"/>
      <c r="U306" s="471"/>
      <c r="V306" s="151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2"/>
      <c r="AI306" s="153"/>
      <c r="AJ306" s="153"/>
      <c r="AK306" s="153"/>
      <c r="AL306" s="146"/>
      <c r="AM306" s="150"/>
      <c r="AN306" s="152"/>
      <c r="AO306" s="153"/>
      <c r="AP306" s="153"/>
      <c r="AQ306" s="153"/>
      <c r="AR306" s="146"/>
      <c r="AS306" s="406"/>
      <c r="AT306" s="406"/>
      <c r="AU306" s="406"/>
      <c r="AV306" s="406"/>
      <c r="AW306" s="153"/>
      <c r="AX306" s="153"/>
      <c r="AY306" s="145"/>
      <c r="AZ306" s="358"/>
      <c r="BA306" s="358"/>
      <c r="BB306" s="358"/>
      <c r="BC306" s="358"/>
      <c r="BD306" s="358"/>
      <c r="BE306" s="358"/>
      <c r="BF306" s="358"/>
      <c r="BG306" s="358"/>
      <c r="BH306" s="358"/>
      <c r="BI306" s="358"/>
      <c r="BJ306" s="358"/>
      <c r="BK306" s="358"/>
      <c r="BM306" s="358"/>
      <c r="BN306" s="358"/>
      <c r="BO306" s="358"/>
      <c r="BP306" s="358"/>
      <c r="BQ306" s="358"/>
      <c r="BR306" s="358"/>
      <c r="BS306" s="358"/>
      <c r="BT306" s="358"/>
      <c r="BU306" s="358"/>
      <c r="BV306" s="358"/>
      <c r="BW306" s="358"/>
      <c r="BX306" s="358"/>
      <c r="BZ306" s="412"/>
      <c r="CA306" s="188"/>
    </row>
    <row r="307" spans="2:79" ht="51" customHeight="1" thickBot="1">
      <c r="B307" s="159"/>
      <c r="C307" s="238"/>
      <c r="D307" s="238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164" t="s">
        <v>125</v>
      </c>
      <c r="U307" s="483"/>
      <c r="V307" s="164" t="s">
        <v>125</v>
      </c>
      <c r="W307" s="165" t="s">
        <v>126</v>
      </c>
      <c r="X307" s="165" t="s">
        <v>127</v>
      </c>
      <c r="Y307" s="165" t="s">
        <v>128</v>
      </c>
      <c r="Z307" s="165" t="s">
        <v>129</v>
      </c>
      <c r="AA307" s="165" t="s">
        <v>130</v>
      </c>
      <c r="AB307" s="165" t="s">
        <v>131</v>
      </c>
      <c r="AC307" s="164" t="s">
        <v>132</v>
      </c>
      <c r="AD307" s="164" t="s">
        <v>133</v>
      </c>
      <c r="AE307" s="164" t="s">
        <v>134</v>
      </c>
      <c r="AF307" s="164" t="s">
        <v>135</v>
      </c>
      <c r="AG307" s="166" t="s">
        <v>0</v>
      </c>
      <c r="AH307" s="167" t="s">
        <v>136</v>
      </c>
      <c r="AI307" s="168" t="s">
        <v>137</v>
      </c>
      <c r="AJ307" s="168" t="s">
        <v>138</v>
      </c>
      <c r="AK307" s="168" t="s">
        <v>139</v>
      </c>
      <c r="AL307" s="169" t="s">
        <v>140</v>
      </c>
      <c r="AM307" s="166" t="s">
        <v>141</v>
      </c>
      <c r="AN307" s="167" t="s">
        <v>142</v>
      </c>
      <c r="AO307" s="168"/>
      <c r="AP307" s="265" t="s">
        <v>144</v>
      </c>
      <c r="AQ307" s="265" t="s">
        <v>145</v>
      </c>
      <c r="AR307" s="294" t="s">
        <v>146</v>
      </c>
      <c r="AS307" s="407" t="s">
        <v>147</v>
      </c>
      <c r="AT307" s="407" t="s">
        <v>148</v>
      </c>
      <c r="AU307" s="407" t="s">
        <v>149</v>
      </c>
      <c r="AV307" s="460"/>
      <c r="AW307" s="170" t="s">
        <v>151</v>
      </c>
      <c r="AX307" s="171" t="s">
        <v>152</v>
      </c>
      <c r="AY307" s="145"/>
      <c r="AZ307" s="364"/>
      <c r="BA307" s="359"/>
      <c r="BB307" s="359"/>
      <c r="BC307" s="359"/>
      <c r="BD307" s="359"/>
      <c r="BE307" s="359"/>
      <c r="BF307" s="359"/>
      <c r="BG307" s="359"/>
      <c r="BH307" s="359"/>
      <c r="BI307" s="359"/>
      <c r="BJ307" s="359"/>
      <c r="BK307" s="359"/>
      <c r="BM307" s="359"/>
      <c r="BN307" s="359"/>
      <c r="BO307" s="359"/>
      <c r="BP307" s="359"/>
      <c r="BQ307" s="359"/>
      <c r="BR307" s="359"/>
      <c r="BS307" s="359"/>
      <c r="BT307" s="359"/>
      <c r="BU307" s="359"/>
      <c r="BV307" s="359"/>
      <c r="BW307" s="359"/>
      <c r="BX307" s="359"/>
      <c r="BZ307" s="166" t="s">
        <v>478</v>
      </c>
      <c r="CA307" s="167" t="s">
        <v>479</v>
      </c>
    </row>
    <row r="308" spans="2:79" ht="35">
      <c r="B308" s="1" t="s">
        <v>201</v>
      </c>
      <c r="C308" s="1" t="s">
        <v>202</v>
      </c>
      <c r="D308" s="285" t="s">
        <v>395</v>
      </c>
      <c r="E308" s="1" t="s">
        <v>176</v>
      </c>
      <c r="F308" s="1" t="s">
        <v>164</v>
      </c>
      <c r="G308" s="1" t="s">
        <v>164</v>
      </c>
      <c r="H308" s="1" t="s">
        <v>164</v>
      </c>
      <c r="I308" s="1" t="s">
        <v>164</v>
      </c>
      <c r="J308" s="1" t="s">
        <v>164</v>
      </c>
      <c r="K308" s="1" t="s">
        <v>164</v>
      </c>
      <c r="L308" s="1" t="s">
        <v>164</v>
      </c>
      <c r="M308" s="1" t="s">
        <v>164</v>
      </c>
      <c r="N308" s="1" t="s">
        <v>164</v>
      </c>
      <c r="O308" s="1" t="s">
        <v>164</v>
      </c>
      <c r="T308" s="352" t="s">
        <v>450</v>
      </c>
      <c r="U308" s="295" t="s">
        <v>451</v>
      </c>
      <c r="V308" s="317" t="s">
        <v>450</v>
      </c>
      <c r="W308" s="425">
        <v>4947.257345</v>
      </c>
      <c r="X308" s="425">
        <v>0</v>
      </c>
      <c r="Y308" s="425">
        <v>0</v>
      </c>
      <c r="Z308" s="425"/>
      <c r="AA308" s="425">
        <v>0</v>
      </c>
      <c r="AB308" s="425"/>
      <c r="AC308" s="425"/>
      <c r="AD308" s="425">
        <v>4947.257345</v>
      </c>
      <c r="AE308" s="425">
        <v>0</v>
      </c>
      <c r="AF308" s="425">
        <v>4947.257345</v>
      </c>
      <c r="AG308" s="427">
        <v>1545.6397759000001</v>
      </c>
      <c r="AH308" s="274">
        <v>0.31242356483883299</v>
      </c>
      <c r="AI308" s="275"/>
      <c r="AJ308" s="273">
        <v>5271.3157563000004</v>
      </c>
      <c r="AK308" s="276">
        <v>-3725.6759804000003</v>
      </c>
      <c r="AL308" s="345" t="e" vm="1">
        <v>#VALUE!</v>
      </c>
      <c r="AM308" s="426">
        <v>1134.8396951799998</v>
      </c>
      <c r="AN308" s="274">
        <v>0.2293876416853346</v>
      </c>
      <c r="AO308" s="275"/>
      <c r="AP308" s="273">
        <v>5252.4615759500002</v>
      </c>
      <c r="AQ308" s="276">
        <v>-4117.6218807700006</v>
      </c>
      <c r="AR308" s="180" t="e">
        <v>#N/A</v>
      </c>
      <c r="AS308" s="425">
        <v>3401.6175690999999</v>
      </c>
      <c r="AT308" s="427">
        <v>410.80008072000032</v>
      </c>
      <c r="AU308" s="450">
        <v>3812.4176498200004</v>
      </c>
      <c r="AV308" s="457"/>
      <c r="AW308" s="201" t="e">
        <v>#N/A</v>
      </c>
      <c r="AX308" s="182" t="e">
        <v>#N/A</v>
      </c>
      <c r="AY308" s="145"/>
      <c r="AZ308" s="287"/>
      <c r="BA308" s="279"/>
      <c r="BB308" s="279"/>
      <c r="BC308" s="279"/>
      <c r="BD308" s="279"/>
      <c r="BE308" s="279"/>
      <c r="BF308" s="279"/>
      <c r="BG308" s="279"/>
      <c r="BH308" s="279"/>
      <c r="BI308" s="279"/>
      <c r="BJ308" s="279"/>
      <c r="BK308" s="279"/>
      <c r="BM308" s="279"/>
      <c r="BN308" s="279"/>
      <c r="BO308" s="279"/>
      <c r="BP308" s="279"/>
      <c r="BQ308" s="279"/>
      <c r="BR308" s="279"/>
      <c r="BS308" s="279"/>
      <c r="BT308" s="279"/>
      <c r="BU308" s="279"/>
      <c r="BV308" s="279"/>
      <c r="BW308" s="279"/>
      <c r="BX308" s="279"/>
      <c r="BZ308" s="412">
        <v>1134.8396951799998</v>
      </c>
      <c r="CA308" s="188">
        <v>0.2293876416853346</v>
      </c>
    </row>
    <row r="309" spans="2:79" ht="52.5">
      <c r="B309" s="1" t="s">
        <v>201</v>
      </c>
      <c r="C309" s="1" t="s">
        <v>202</v>
      </c>
      <c r="D309" s="285" t="s">
        <v>368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52" t="s">
        <v>452</v>
      </c>
      <c r="U309" s="295" t="s">
        <v>453</v>
      </c>
      <c r="V309" s="317" t="s">
        <v>452</v>
      </c>
      <c r="W309" s="425">
        <v>3896.3278789999999</v>
      </c>
      <c r="X309" s="425">
        <v>0</v>
      </c>
      <c r="Y309" s="425">
        <v>0</v>
      </c>
      <c r="Z309" s="425"/>
      <c r="AA309" s="425">
        <v>0</v>
      </c>
      <c r="AB309" s="425"/>
      <c r="AC309" s="425"/>
      <c r="AD309" s="425">
        <v>3896.3278789999999</v>
      </c>
      <c r="AE309" s="425">
        <v>0</v>
      </c>
      <c r="AF309" s="425">
        <v>3896.3278789999999</v>
      </c>
      <c r="AG309" s="427">
        <v>1026.8487345599999</v>
      </c>
      <c r="AH309" s="274">
        <v>0.26354269107956657</v>
      </c>
      <c r="AI309" s="275"/>
      <c r="AJ309" s="273">
        <v>0</v>
      </c>
      <c r="AK309" s="276">
        <v>1026.8487345599999</v>
      </c>
      <c r="AL309" s="345" t="e" vm="1">
        <v>#VALUE!</v>
      </c>
      <c r="AM309" s="426">
        <v>273.10341867</v>
      </c>
      <c r="AN309" s="274">
        <v>7.0092514580701176E-2</v>
      </c>
      <c r="AO309" s="275"/>
      <c r="AP309" s="273">
        <v>0</v>
      </c>
      <c r="AQ309" s="276">
        <v>273.10341867</v>
      </c>
      <c r="AR309" s="180" t="e">
        <v>#N/A</v>
      </c>
      <c r="AS309" s="425">
        <v>2869.4791444399998</v>
      </c>
      <c r="AT309" s="427">
        <v>753.74531588999992</v>
      </c>
      <c r="AU309" s="450">
        <v>3623.2244603300001</v>
      </c>
      <c r="AV309" s="457"/>
      <c r="AW309" s="201" t="e">
        <v>#N/A</v>
      </c>
      <c r="AX309" s="182" t="e">
        <v>#N/A</v>
      </c>
      <c r="AY309" s="145"/>
      <c r="AZ309" s="287"/>
      <c r="BA309" s="279"/>
      <c r="BB309" s="279"/>
      <c r="BC309" s="279"/>
      <c r="BD309" s="279"/>
      <c r="BE309" s="279"/>
      <c r="BF309" s="279"/>
      <c r="BG309" s="279"/>
      <c r="BH309" s="279"/>
      <c r="BI309" s="279"/>
      <c r="BJ309" s="279"/>
      <c r="BK309" s="279"/>
      <c r="BM309" s="279"/>
      <c r="BN309" s="279"/>
      <c r="BO309" s="279"/>
      <c r="BP309" s="279"/>
      <c r="BQ309" s="279"/>
      <c r="BR309" s="279"/>
      <c r="BS309" s="279"/>
      <c r="BT309" s="279"/>
      <c r="BU309" s="279"/>
      <c r="BV309" s="279"/>
      <c r="BW309" s="279"/>
      <c r="BX309" s="279"/>
      <c r="BZ309" s="412">
        <v>273.10341867</v>
      </c>
      <c r="CA309" s="188">
        <v>7.0092514580701176E-2</v>
      </c>
    </row>
    <row r="310" spans="2:79" ht="23">
      <c r="B310" s="1" t="s">
        <v>201</v>
      </c>
      <c r="C310" s="1" t="s">
        <v>202</v>
      </c>
      <c r="D310" s="285" t="s">
        <v>380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52" t="s">
        <v>454</v>
      </c>
      <c r="U310" s="295" t="s">
        <v>455</v>
      </c>
      <c r="V310" s="317" t="s">
        <v>454</v>
      </c>
      <c r="W310" s="425">
        <v>3600</v>
      </c>
      <c r="X310" s="425">
        <v>0</v>
      </c>
      <c r="Y310" s="425">
        <v>0</v>
      </c>
      <c r="Z310" s="425"/>
      <c r="AA310" s="425">
        <v>0</v>
      </c>
      <c r="AB310" s="425"/>
      <c r="AC310" s="425"/>
      <c r="AD310" s="425">
        <v>3600</v>
      </c>
      <c r="AE310" s="425">
        <v>0</v>
      </c>
      <c r="AF310" s="425">
        <v>3600</v>
      </c>
      <c r="AG310" s="427">
        <v>1197.6534340000001</v>
      </c>
      <c r="AH310" s="274">
        <v>0.33268150944444447</v>
      </c>
      <c r="AI310" s="275"/>
      <c r="AJ310" s="273">
        <v>3630.1940871900001</v>
      </c>
      <c r="AK310" s="276">
        <v>-2432.5406531899998</v>
      </c>
      <c r="AL310" s="345" t="e" vm="1">
        <v>#VALUE!</v>
      </c>
      <c r="AM310" s="426">
        <v>195.00796600000001</v>
      </c>
      <c r="AN310" s="274">
        <v>5.416887944444445E-2</v>
      </c>
      <c r="AO310" s="275"/>
      <c r="AP310" s="273">
        <v>3510.1940871900001</v>
      </c>
      <c r="AQ310" s="276">
        <v>-3315.18612119</v>
      </c>
      <c r="AR310" s="180" t="e">
        <v>#N/A</v>
      </c>
      <c r="AS310" s="425">
        <v>2402.3465660000002</v>
      </c>
      <c r="AT310" s="427">
        <v>1002.6454680000001</v>
      </c>
      <c r="AU310" s="450">
        <v>3404.9920339999999</v>
      </c>
      <c r="AV310" s="457"/>
      <c r="AW310" s="201" t="e">
        <v>#N/A</v>
      </c>
      <c r="AX310" s="182" t="e">
        <v>#N/A</v>
      </c>
      <c r="AY310" s="145"/>
      <c r="AZ310" s="287"/>
      <c r="BA310" s="279"/>
      <c r="BB310" s="279"/>
      <c r="BC310" s="279"/>
      <c r="BD310" s="279"/>
      <c r="BE310" s="279"/>
      <c r="BF310" s="279"/>
      <c r="BG310" s="279"/>
      <c r="BH310" s="279"/>
      <c r="BI310" s="279"/>
      <c r="BJ310" s="279"/>
      <c r="BK310" s="279"/>
      <c r="BM310" s="279"/>
      <c r="BN310" s="279"/>
      <c r="BO310" s="279"/>
      <c r="BP310" s="279"/>
      <c r="BQ310" s="279"/>
      <c r="BR310" s="279"/>
      <c r="BS310" s="279"/>
      <c r="BT310" s="279"/>
      <c r="BU310" s="279"/>
      <c r="BV310" s="279"/>
      <c r="BW310" s="279"/>
      <c r="BX310" s="279"/>
      <c r="BZ310" s="412">
        <v>195.00796600000001</v>
      </c>
      <c r="CA310" s="188">
        <v>5.416887944444445E-2</v>
      </c>
    </row>
    <row r="311" spans="2:79" ht="52.5">
      <c r="B311" s="1" t="s">
        <v>201</v>
      </c>
      <c r="C311" s="1" t="s">
        <v>202</v>
      </c>
      <c r="D311" s="285" t="s">
        <v>214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52" t="s">
        <v>456</v>
      </c>
      <c r="U311" s="295" t="s">
        <v>457</v>
      </c>
      <c r="V311" s="317" t="s">
        <v>456</v>
      </c>
      <c r="W311" s="425">
        <v>3262.6244160000001</v>
      </c>
      <c r="X311" s="425">
        <v>0</v>
      </c>
      <c r="Y311" s="425">
        <v>0</v>
      </c>
      <c r="Z311" s="425"/>
      <c r="AA311" s="425">
        <v>0</v>
      </c>
      <c r="AB311" s="425"/>
      <c r="AC311" s="425"/>
      <c r="AD311" s="425">
        <v>3262.6244160000001</v>
      </c>
      <c r="AE311" s="425">
        <v>3262.6244160000001</v>
      </c>
      <c r="AF311" s="425">
        <v>0</v>
      </c>
      <c r="AG311" s="427">
        <v>0</v>
      </c>
      <c r="AH311" s="274">
        <v>0</v>
      </c>
      <c r="AI311" s="275"/>
      <c r="AJ311" s="273">
        <v>0</v>
      </c>
      <c r="AK311" s="276">
        <v>0</v>
      </c>
      <c r="AL311" s="345" t="e" vm="1">
        <v>#VALUE!</v>
      </c>
      <c r="AM311" s="426">
        <v>0</v>
      </c>
      <c r="AN311" s="274">
        <v>0</v>
      </c>
      <c r="AO311" s="275"/>
      <c r="AP311" s="273">
        <v>0</v>
      </c>
      <c r="AQ311" s="276">
        <v>0</v>
      </c>
      <c r="AR311" s="180" t="e">
        <v>#N/A</v>
      </c>
      <c r="AS311" s="425">
        <v>3262.6244160000001</v>
      </c>
      <c r="AT311" s="427">
        <v>0</v>
      </c>
      <c r="AU311" s="450">
        <v>3262.6244160000001</v>
      </c>
      <c r="AV311" s="457"/>
      <c r="AW311" s="201" t="e">
        <v>#N/A</v>
      </c>
      <c r="AX311" s="182" t="e">
        <v>#N/A</v>
      </c>
      <c r="AY311" s="145"/>
      <c r="AZ311" s="287"/>
      <c r="BA311" s="279"/>
      <c r="BB311" s="279"/>
      <c r="BC311" s="279"/>
      <c r="BD311" s="279"/>
      <c r="BE311" s="279"/>
      <c r="BF311" s="279"/>
      <c r="BG311" s="279"/>
      <c r="BH311" s="279"/>
      <c r="BI311" s="279"/>
      <c r="BJ311" s="279"/>
      <c r="BK311" s="279"/>
      <c r="BM311" s="279"/>
      <c r="BN311" s="279"/>
      <c r="BO311" s="279"/>
      <c r="BP311" s="279"/>
      <c r="BQ311" s="279"/>
      <c r="BR311" s="279"/>
      <c r="BS311" s="279"/>
      <c r="BT311" s="279"/>
      <c r="BU311" s="279"/>
      <c r="BV311" s="279"/>
      <c r="BW311" s="279"/>
      <c r="BX311" s="279"/>
      <c r="BZ311" s="412">
        <v>0</v>
      </c>
      <c r="CA311" s="188">
        <v>0</v>
      </c>
    </row>
    <row r="312" spans="2:79" ht="35">
      <c r="B312" s="1" t="s">
        <v>201</v>
      </c>
      <c r="C312" s="1" t="s">
        <v>202</v>
      </c>
      <c r="D312" s="285" t="s">
        <v>458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52" t="s">
        <v>459</v>
      </c>
      <c r="U312" s="295" t="s">
        <v>460</v>
      </c>
      <c r="V312" s="317" t="s">
        <v>459</v>
      </c>
      <c r="W312" s="425">
        <v>2940</v>
      </c>
      <c r="X312" s="425">
        <v>0</v>
      </c>
      <c r="Y312" s="425">
        <v>0</v>
      </c>
      <c r="Z312" s="425"/>
      <c r="AA312" s="425">
        <v>0</v>
      </c>
      <c r="AB312" s="425"/>
      <c r="AC312" s="425"/>
      <c r="AD312" s="425">
        <v>2940</v>
      </c>
      <c r="AE312" s="425">
        <v>0</v>
      </c>
      <c r="AF312" s="425">
        <v>2940</v>
      </c>
      <c r="AG312" s="427">
        <v>694.92175099999997</v>
      </c>
      <c r="AH312" s="274">
        <v>0.2363679425170068</v>
      </c>
      <c r="AI312" s="275"/>
      <c r="AJ312" s="273">
        <v>2912.7056951999998</v>
      </c>
      <c r="AK312" s="276">
        <v>-2217.7839442</v>
      </c>
      <c r="AL312" s="345" t="e" vm="1">
        <v>#VALUE!</v>
      </c>
      <c r="AM312" s="426">
        <v>271.77161969000002</v>
      </c>
      <c r="AN312" s="274">
        <v>9.2439326425170082E-2</v>
      </c>
      <c r="AO312" s="275"/>
      <c r="AP312" s="273">
        <v>2254.65353306</v>
      </c>
      <c r="AQ312" s="276">
        <v>-1982.8819133699999</v>
      </c>
      <c r="AR312" s="180" t="e">
        <v>#N/A</v>
      </c>
      <c r="AS312" s="425">
        <v>2245.0782490000001</v>
      </c>
      <c r="AT312" s="427">
        <v>423.15013130999995</v>
      </c>
      <c r="AU312" s="450">
        <v>2668.2283803099999</v>
      </c>
      <c r="AV312" s="457"/>
      <c r="AW312" s="201" t="e">
        <v>#N/A</v>
      </c>
      <c r="AX312" s="182" t="e">
        <v>#N/A</v>
      </c>
      <c r="AY312" s="145"/>
      <c r="AZ312" s="287"/>
      <c r="BA312" s="279"/>
      <c r="BB312" s="279"/>
      <c r="BC312" s="279"/>
      <c r="BD312" s="279"/>
      <c r="BE312" s="279"/>
      <c r="BF312" s="279"/>
      <c r="BG312" s="279"/>
      <c r="BH312" s="279"/>
      <c r="BI312" s="279"/>
      <c r="BJ312" s="279"/>
      <c r="BK312" s="279"/>
      <c r="BM312" s="279"/>
      <c r="BN312" s="279"/>
      <c r="BO312" s="279"/>
      <c r="BP312" s="279"/>
      <c r="BQ312" s="279"/>
      <c r="BR312" s="279"/>
      <c r="BS312" s="279"/>
      <c r="BT312" s="279"/>
      <c r="BU312" s="279"/>
      <c r="BV312" s="279"/>
      <c r="BW312" s="279"/>
      <c r="BX312" s="279"/>
      <c r="BZ312" s="412">
        <v>271.77161969000002</v>
      </c>
      <c r="CA312" s="188">
        <v>9.2439326425170082E-2</v>
      </c>
    </row>
    <row r="313" spans="2:79" ht="35">
      <c r="B313" s="1" t="s">
        <v>201</v>
      </c>
      <c r="C313" s="1" t="s">
        <v>202</v>
      </c>
      <c r="D313" s="285" t="s">
        <v>383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52" t="s">
        <v>461</v>
      </c>
      <c r="U313" s="295" t="s">
        <v>462</v>
      </c>
      <c r="V313" s="317" t="s">
        <v>461</v>
      </c>
      <c r="W313" s="425">
        <v>2274.1284529999998</v>
      </c>
      <c r="X313" s="425">
        <v>0</v>
      </c>
      <c r="Y313" s="425">
        <v>0</v>
      </c>
      <c r="Z313" s="425"/>
      <c r="AA313" s="425">
        <v>0</v>
      </c>
      <c r="AB313" s="425"/>
      <c r="AC313" s="425"/>
      <c r="AD313" s="425">
        <v>2274.1284529999998</v>
      </c>
      <c r="AE313" s="425">
        <v>0</v>
      </c>
      <c r="AF313" s="425">
        <v>2274.1284529999998</v>
      </c>
      <c r="AG313" s="427">
        <v>910.03958399999999</v>
      </c>
      <c r="AH313" s="274">
        <v>0.4001707039896924</v>
      </c>
      <c r="AI313" s="275"/>
      <c r="AJ313" s="273">
        <v>0</v>
      </c>
      <c r="AK313" s="276">
        <v>910.03958399999999</v>
      </c>
      <c r="AL313" s="345" t="e" vm="1">
        <v>#VALUE!</v>
      </c>
      <c r="AM313" s="426">
        <v>286.30039045999996</v>
      </c>
      <c r="AN313" s="274">
        <v>0.12589455537672742</v>
      </c>
      <c r="AO313" s="275"/>
      <c r="AP313" s="273">
        <v>0</v>
      </c>
      <c r="AQ313" s="276">
        <v>286.30039045999996</v>
      </c>
      <c r="AR313" s="180" t="e">
        <v>#N/A</v>
      </c>
      <c r="AS313" s="425">
        <v>1364.0888689999997</v>
      </c>
      <c r="AT313" s="427">
        <v>623.73919354000009</v>
      </c>
      <c r="AU313" s="450">
        <v>1987.8280625399998</v>
      </c>
      <c r="AV313" s="457"/>
      <c r="AW313" s="201" t="e">
        <v>#N/A</v>
      </c>
      <c r="AX313" s="182" t="e">
        <v>#N/A</v>
      </c>
      <c r="AY313" s="145"/>
      <c r="AZ313" s="287"/>
      <c r="BA313" s="279"/>
      <c r="BB313" s="279"/>
      <c r="BC313" s="279"/>
      <c r="BD313" s="279"/>
      <c r="BE313" s="279"/>
      <c r="BF313" s="279"/>
      <c r="BG313" s="279"/>
      <c r="BH313" s="279"/>
      <c r="BI313" s="279"/>
      <c r="BJ313" s="279"/>
      <c r="BK313" s="279"/>
      <c r="BM313" s="279"/>
      <c r="BN313" s="279"/>
      <c r="BO313" s="279"/>
      <c r="BP313" s="279"/>
      <c r="BQ313" s="279"/>
      <c r="BR313" s="279"/>
      <c r="BS313" s="279"/>
      <c r="BT313" s="279"/>
      <c r="BU313" s="279"/>
      <c r="BV313" s="279"/>
      <c r="BW313" s="279"/>
      <c r="BX313" s="279"/>
      <c r="BZ313" s="412">
        <v>286.30039045999996</v>
      </c>
      <c r="CA313" s="188">
        <v>0.12589455537672742</v>
      </c>
    </row>
    <row r="314" spans="2:79" ht="35">
      <c r="B314" s="1" t="s">
        <v>201</v>
      </c>
      <c r="C314" s="1" t="s">
        <v>202</v>
      </c>
      <c r="D314" s="285" t="s">
        <v>463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52" t="s">
        <v>464</v>
      </c>
      <c r="U314" s="295" t="s">
        <v>465</v>
      </c>
      <c r="V314" s="317" t="s">
        <v>464</v>
      </c>
      <c r="W314" s="425">
        <v>2271.6619070000002</v>
      </c>
      <c r="X314" s="425">
        <v>0</v>
      </c>
      <c r="Y314" s="425">
        <v>0</v>
      </c>
      <c r="Z314" s="425"/>
      <c r="AA314" s="425">
        <v>0</v>
      </c>
      <c r="AB314" s="425"/>
      <c r="AC314" s="425"/>
      <c r="AD314" s="425">
        <v>2271.6619070000002</v>
      </c>
      <c r="AE314" s="425">
        <v>0</v>
      </c>
      <c r="AF314" s="425">
        <v>2271.6619070000002</v>
      </c>
      <c r="AG314" s="427">
        <v>236.053597</v>
      </c>
      <c r="AH314" s="274">
        <v>0.10391229270192626</v>
      </c>
      <c r="AI314" s="275"/>
      <c r="AJ314" s="273">
        <v>3147.1722840000002</v>
      </c>
      <c r="AK314" s="276">
        <v>-2911.1186870000001</v>
      </c>
      <c r="AL314" s="345" t="e" vm="1">
        <v>#VALUE!</v>
      </c>
      <c r="AM314" s="426">
        <v>97.846930999999998</v>
      </c>
      <c r="AN314" s="274">
        <v>4.3072840504341826E-2</v>
      </c>
      <c r="AO314" s="275"/>
      <c r="AP314" s="273">
        <v>3147.1722840000002</v>
      </c>
      <c r="AQ314" s="276">
        <v>-3049.3253530000002</v>
      </c>
      <c r="AR314" s="180" t="e">
        <v>#N/A</v>
      </c>
      <c r="AS314" s="425">
        <v>2035.6083100000001</v>
      </c>
      <c r="AT314" s="427">
        <v>138.20666599999998</v>
      </c>
      <c r="AU314" s="450">
        <v>2173.8149760000001</v>
      </c>
      <c r="AV314" s="457"/>
      <c r="AW314" s="201" t="e">
        <v>#N/A</v>
      </c>
      <c r="AX314" s="182" t="e">
        <v>#N/A</v>
      </c>
      <c r="AY314" s="145"/>
      <c r="AZ314" s="287"/>
      <c r="BA314" s="279"/>
      <c r="BB314" s="279"/>
      <c r="BC314" s="279"/>
      <c r="BD314" s="279"/>
      <c r="BE314" s="279"/>
      <c r="BF314" s="279"/>
      <c r="BG314" s="279"/>
      <c r="BH314" s="279"/>
      <c r="BI314" s="279"/>
      <c r="BJ314" s="279"/>
      <c r="BK314" s="279"/>
      <c r="BM314" s="279"/>
      <c r="BN314" s="279"/>
      <c r="BO314" s="279"/>
      <c r="BP314" s="279"/>
      <c r="BQ314" s="279"/>
      <c r="BR314" s="279"/>
      <c r="BS314" s="279"/>
      <c r="BT314" s="279"/>
      <c r="BU314" s="279"/>
      <c r="BV314" s="279"/>
      <c r="BW314" s="279"/>
      <c r="BX314" s="279"/>
      <c r="BZ314" s="412">
        <v>97.846930999999998</v>
      </c>
      <c r="CA314" s="188">
        <v>4.3072840504341826E-2</v>
      </c>
    </row>
    <row r="315" spans="2:79" ht="35">
      <c r="B315" s="1" t="s">
        <v>201</v>
      </c>
      <c r="C315" s="1" t="s">
        <v>202</v>
      </c>
      <c r="D315" s="285" t="s">
        <v>226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52" t="s">
        <v>466</v>
      </c>
      <c r="U315" s="295" t="s">
        <v>467</v>
      </c>
      <c r="V315" s="317" t="s">
        <v>466</v>
      </c>
      <c r="W315" s="425">
        <v>2250</v>
      </c>
      <c r="X315" s="425">
        <v>0</v>
      </c>
      <c r="Y315" s="425">
        <v>0</v>
      </c>
      <c r="Z315" s="425"/>
      <c r="AA315" s="425">
        <v>0</v>
      </c>
      <c r="AB315" s="425"/>
      <c r="AC315" s="425"/>
      <c r="AD315" s="425">
        <v>2250</v>
      </c>
      <c r="AE315" s="425">
        <v>0</v>
      </c>
      <c r="AF315" s="425">
        <v>2250</v>
      </c>
      <c r="AG315" s="427">
        <v>672.94638999999995</v>
      </c>
      <c r="AH315" s="274">
        <v>0.29908728444444443</v>
      </c>
      <c r="AI315" s="275"/>
      <c r="AJ315" s="273">
        <v>4146.4706555299999</v>
      </c>
      <c r="AK315" s="276">
        <v>-3473.5242655299999</v>
      </c>
      <c r="AL315" s="345" t="e" vm="1">
        <v>#VALUE!</v>
      </c>
      <c r="AM315" s="426">
        <v>545.35571059000006</v>
      </c>
      <c r="AN315" s="274">
        <v>0.2423803158177778</v>
      </c>
      <c r="AO315" s="275"/>
      <c r="AP315" s="273">
        <v>3880.2081555300001</v>
      </c>
      <c r="AQ315" s="276">
        <v>-3334.8524449400002</v>
      </c>
      <c r="AR315" s="180" t="e">
        <v>#N/A</v>
      </c>
      <c r="AS315" s="425">
        <v>1577.0536099999999</v>
      </c>
      <c r="AT315" s="427">
        <v>127.59067940999989</v>
      </c>
      <c r="AU315" s="450">
        <v>1704.6442894100001</v>
      </c>
      <c r="AV315" s="457"/>
      <c r="AW315" s="201" t="e">
        <v>#N/A</v>
      </c>
      <c r="AX315" s="182" t="e">
        <v>#N/A</v>
      </c>
      <c r="AY315" s="145"/>
      <c r="AZ315" s="287"/>
      <c r="BA315" s="279"/>
      <c r="BB315" s="279"/>
      <c r="BC315" s="279"/>
      <c r="BD315" s="279"/>
      <c r="BE315" s="279"/>
      <c r="BF315" s="279"/>
      <c r="BG315" s="279"/>
      <c r="BH315" s="279"/>
      <c r="BI315" s="279"/>
      <c r="BJ315" s="279"/>
      <c r="BK315" s="279"/>
      <c r="BM315" s="279"/>
      <c r="BN315" s="279"/>
      <c r="BO315" s="279"/>
      <c r="BP315" s="279"/>
      <c r="BQ315" s="279"/>
      <c r="BR315" s="279"/>
      <c r="BS315" s="279"/>
      <c r="BT315" s="279"/>
      <c r="BU315" s="279"/>
      <c r="BV315" s="279"/>
      <c r="BW315" s="279"/>
      <c r="BX315" s="279"/>
      <c r="BZ315" s="412">
        <v>545.35571059000006</v>
      </c>
      <c r="CA315" s="188">
        <v>0.2423803158177778</v>
      </c>
    </row>
    <row r="316" spans="2:79" ht="23">
      <c r="B316" s="1" t="s">
        <v>201</v>
      </c>
      <c r="C316" s="1" t="s">
        <v>202</v>
      </c>
      <c r="D316" s="285" t="s">
        <v>468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52" t="s">
        <v>469</v>
      </c>
      <c r="U316" s="295">
        <v>2019011000092</v>
      </c>
      <c r="V316" s="317" t="s">
        <v>469</v>
      </c>
      <c r="W316" s="425">
        <v>1520</v>
      </c>
      <c r="X316" s="425">
        <v>0</v>
      </c>
      <c r="Y316" s="425">
        <v>0</v>
      </c>
      <c r="Z316" s="425"/>
      <c r="AA316" s="425">
        <v>0</v>
      </c>
      <c r="AB316" s="425"/>
      <c r="AC316" s="425"/>
      <c r="AD316" s="425">
        <v>1520</v>
      </c>
      <c r="AE316" s="425">
        <v>0</v>
      </c>
      <c r="AF316" s="425">
        <v>1520</v>
      </c>
      <c r="AG316" s="427">
        <v>648.70929799999999</v>
      </c>
      <c r="AH316" s="274">
        <v>0.42678243289473683</v>
      </c>
      <c r="AI316" s="275"/>
      <c r="AJ316" s="273">
        <v>1004.621309</v>
      </c>
      <c r="AK316" s="276">
        <v>-355.91201100000001</v>
      </c>
      <c r="AL316" s="345" t="e" vm="1">
        <v>#VALUE!</v>
      </c>
      <c r="AM316" s="426">
        <v>181.78257500000001</v>
      </c>
      <c r="AN316" s="274">
        <v>0.11959379934210528</v>
      </c>
      <c r="AO316" s="275"/>
      <c r="AP316" s="273">
        <v>871.42130899999995</v>
      </c>
      <c r="AQ316" s="276">
        <v>-689.63873399999989</v>
      </c>
      <c r="AR316" s="180" t="e">
        <v>#N/A</v>
      </c>
      <c r="AS316" s="425">
        <v>871.29070200000001</v>
      </c>
      <c r="AT316" s="427">
        <v>466.92672299999998</v>
      </c>
      <c r="AU316" s="450">
        <v>1338.217425</v>
      </c>
      <c r="AV316" s="457"/>
      <c r="AW316" s="201" t="e">
        <v>#N/A</v>
      </c>
      <c r="AX316" s="182" t="e">
        <v>#N/A</v>
      </c>
      <c r="AY316" s="145"/>
      <c r="AZ316" s="287"/>
      <c r="BA316" s="279"/>
      <c r="BB316" s="279"/>
      <c r="BC316" s="279"/>
      <c r="BD316" s="279"/>
      <c r="BE316" s="279"/>
      <c r="BF316" s="279"/>
      <c r="BG316" s="279"/>
      <c r="BH316" s="279"/>
      <c r="BI316" s="279"/>
      <c r="BJ316" s="279"/>
      <c r="BK316" s="279"/>
      <c r="BM316" s="279"/>
      <c r="BN316" s="279"/>
      <c r="BO316" s="279"/>
      <c r="BP316" s="279"/>
      <c r="BQ316" s="279"/>
      <c r="BR316" s="279"/>
      <c r="BS316" s="279"/>
      <c r="BT316" s="279"/>
      <c r="BU316" s="279"/>
      <c r="BV316" s="279"/>
      <c r="BW316" s="279"/>
      <c r="BX316" s="279"/>
      <c r="BZ316" s="412">
        <v>181.78257500000001</v>
      </c>
      <c r="CA316" s="188">
        <v>0.11959379934210528</v>
      </c>
    </row>
    <row r="317" spans="2:79" ht="24.75" customHeight="1">
      <c r="D317" s="366"/>
      <c r="T317" s="165" t="s">
        <v>74</v>
      </c>
      <c r="U317" s="484"/>
      <c r="V317" s="165" t="s">
        <v>74</v>
      </c>
      <c r="W317" s="413">
        <v>26962.000000000004</v>
      </c>
      <c r="X317" s="413">
        <v>0</v>
      </c>
      <c r="Y317" s="413">
        <v>0</v>
      </c>
      <c r="Z317" s="413">
        <v>0</v>
      </c>
      <c r="AA317" s="413">
        <v>0</v>
      </c>
      <c r="AB317" s="413">
        <v>0</v>
      </c>
      <c r="AC317" s="413">
        <v>0</v>
      </c>
      <c r="AD317" s="413">
        <v>26962.000000000004</v>
      </c>
      <c r="AE317" s="413">
        <v>3262.6244160000001</v>
      </c>
      <c r="AF317" s="413">
        <v>23699.375584000001</v>
      </c>
      <c r="AG317" s="413">
        <v>6932.8125644599995</v>
      </c>
      <c r="AH317" s="177">
        <v>0.25713272622431566</v>
      </c>
      <c r="AI317" s="288"/>
      <c r="AJ317" s="196">
        <v>4146.4706555299999</v>
      </c>
      <c r="AK317" s="196">
        <v>-3473.5242655299999</v>
      </c>
      <c r="AL317" s="345" t="e" vm="1">
        <v>#VALUE!</v>
      </c>
      <c r="AM317" s="413">
        <v>2986.0083065900003</v>
      </c>
      <c r="AN317" s="194">
        <v>0.11074876888175951</v>
      </c>
      <c r="AO317" s="289"/>
      <c r="AP317" s="196">
        <v>3880.2081555300001</v>
      </c>
      <c r="AQ317" s="196">
        <v>-3334.8524449400002</v>
      </c>
      <c r="AR317" s="180" t="e">
        <v>#N/A</v>
      </c>
      <c r="AS317" s="413">
        <v>20029.187435539996</v>
      </c>
      <c r="AT317" s="413">
        <v>3946.8042578700001</v>
      </c>
      <c r="AU317" s="413">
        <v>23975.991693410004</v>
      </c>
      <c r="AV317" s="413">
        <v>0</v>
      </c>
      <c r="AW317" s="413" t="e">
        <v>#N/A</v>
      </c>
      <c r="AX317" s="182" t="e">
        <v>#N/A</v>
      </c>
      <c r="AY317" s="145"/>
      <c r="AZ317" s="290"/>
      <c r="BA317" s="291"/>
      <c r="BB317" s="291"/>
      <c r="BC317" s="291"/>
      <c r="BD317" s="291"/>
      <c r="BE317" s="291"/>
      <c r="BF317" s="291"/>
      <c r="BG317" s="291"/>
      <c r="BH317" s="291"/>
      <c r="BI317" s="291"/>
      <c r="BJ317" s="291"/>
      <c r="BK317" s="291"/>
      <c r="BM317" s="291"/>
      <c r="BN317" s="291"/>
      <c r="BO317" s="291"/>
      <c r="BP317" s="291"/>
      <c r="BQ317" s="291"/>
      <c r="BR317" s="291"/>
      <c r="BS317" s="291"/>
      <c r="BT317" s="291"/>
      <c r="BU317" s="291"/>
      <c r="BV317" s="291"/>
      <c r="BW317" s="291"/>
      <c r="BX317" s="291"/>
      <c r="BZ317" s="413">
        <v>2986.0083065900003</v>
      </c>
      <c r="CA317" s="194">
        <v>0.11074876888175951</v>
      </c>
    </row>
    <row r="318" spans="2:79" ht="22.5">
      <c r="W318" s="387"/>
      <c r="X318" s="387"/>
      <c r="Y318" s="387"/>
      <c r="Z318" s="387"/>
      <c r="AA318" s="387"/>
      <c r="AB318" s="387"/>
      <c r="AC318" s="387"/>
      <c r="AD318" s="387"/>
      <c r="AE318" s="387"/>
      <c r="AF318" s="387"/>
      <c r="AG318" s="387"/>
      <c r="AH318" s="206"/>
      <c r="AI318" s="207"/>
      <c r="AJ318" s="207"/>
      <c r="AK318" s="207"/>
      <c r="AL318" s="208"/>
      <c r="AM318" s="387"/>
      <c r="AN318" s="206"/>
      <c r="AO318" s="207"/>
      <c r="AP318" s="207"/>
      <c r="AQ318" s="207"/>
      <c r="AR318" s="208"/>
      <c r="AS318" s="467"/>
      <c r="AT318" s="467"/>
    </row>
    <row r="319" spans="2:79" ht="22.5">
      <c r="W319" s="387"/>
      <c r="X319" s="387"/>
      <c r="Y319" s="387"/>
      <c r="Z319" s="387"/>
      <c r="AA319" s="387"/>
      <c r="AB319" s="387"/>
      <c r="AC319" s="387"/>
      <c r="AD319" s="387"/>
      <c r="AE319" s="387"/>
      <c r="AF319" s="387"/>
      <c r="AG319" s="387"/>
      <c r="AH319" s="206"/>
      <c r="AI319" s="207"/>
      <c r="AJ319" s="207"/>
      <c r="AK319" s="207"/>
      <c r="AL319" s="208"/>
      <c r="AM319" s="387"/>
      <c r="AN319" s="206"/>
      <c r="AO319" s="207"/>
      <c r="AP319" s="207"/>
      <c r="AQ319" s="207"/>
      <c r="AR319" s="208"/>
      <c r="AS319" s="467"/>
      <c r="AT319" s="467"/>
    </row>
  </sheetData>
  <mergeCells count="12">
    <mergeCell ref="AZ7:BX7"/>
    <mergeCell ref="T70:AR70"/>
    <mergeCell ref="T291:AR291"/>
    <mergeCell ref="W1:X1"/>
    <mergeCell ref="T5:AU5"/>
    <mergeCell ref="AM7:AN7"/>
    <mergeCell ref="AS7:AT7"/>
    <mergeCell ref="T159:AR159"/>
    <mergeCell ref="T182:AR182"/>
    <mergeCell ref="T206:AR206"/>
    <mergeCell ref="T230:AT230"/>
    <mergeCell ref="T257:AR257"/>
  </mergeCells>
  <conditionalFormatting sqref="AL9:AL16 AL18:AL19">
    <cfRule type="cellIs" dxfId="221" priority="150" operator="lessThanOrEqual">
      <formula>AH9</formula>
    </cfRule>
    <cfRule type="cellIs" dxfId="220" priority="148" stopIfTrue="1" operator="between">
      <formula>AH9+3%</formula>
      <formula>AH9</formula>
    </cfRule>
    <cfRule type="cellIs" dxfId="219" priority="149" operator="greaterThan">
      <formula>AH9</formula>
    </cfRule>
  </conditionalFormatting>
  <conditionalFormatting sqref="AL24:AL31">
    <cfRule type="cellIs" dxfId="218" priority="141" operator="lessThanOrEqual">
      <formula>AH24</formula>
    </cfRule>
    <cfRule type="cellIs" dxfId="217" priority="139" stopIfTrue="1" operator="between">
      <formula>AH24+3%</formula>
      <formula>AH24</formula>
    </cfRule>
    <cfRule type="cellIs" dxfId="216" priority="140" operator="greaterThan">
      <formula>AH24</formula>
    </cfRule>
  </conditionalFormatting>
  <conditionalFormatting sqref="AL36:AL43">
    <cfRule type="cellIs" dxfId="215" priority="115" stopIfTrue="1" operator="between">
      <formula>AH36+3%</formula>
      <formula>AH36</formula>
    </cfRule>
    <cfRule type="cellIs" dxfId="214" priority="116" operator="greaterThan">
      <formula>AH36</formula>
    </cfRule>
    <cfRule type="cellIs" dxfId="213" priority="117" operator="lessThanOrEqual">
      <formula>AH36</formula>
    </cfRule>
  </conditionalFormatting>
  <conditionalFormatting sqref="AL48:AL55">
    <cfRule type="cellIs" dxfId="212" priority="127" stopIfTrue="1" operator="between">
      <formula>AH48+3%</formula>
      <formula>AH48</formula>
    </cfRule>
    <cfRule type="cellIs" dxfId="211" priority="129" operator="lessThanOrEqual">
      <formula>AH48</formula>
    </cfRule>
    <cfRule type="cellIs" dxfId="210" priority="128" operator="greaterThan">
      <formula>AH48</formula>
    </cfRule>
  </conditionalFormatting>
  <conditionalFormatting sqref="AL60">
    <cfRule type="cellIs" dxfId="209" priority="113" operator="greaterThan">
      <formula>AH60</formula>
    </cfRule>
    <cfRule type="cellIs" dxfId="208" priority="112" stopIfTrue="1" operator="between">
      <formula>AH60+3%</formula>
      <formula>AH60</formula>
    </cfRule>
    <cfRule type="cellIs" dxfId="207" priority="114" operator="lessThanOrEqual">
      <formula>AH60</formula>
    </cfRule>
  </conditionalFormatting>
  <conditionalFormatting sqref="AL73:AL80 AL82:AL83">
    <cfRule type="cellIs" dxfId="206" priority="105" operator="lessThanOrEqual">
      <formula>AH73</formula>
    </cfRule>
    <cfRule type="cellIs" dxfId="205" priority="104" operator="greaterThan">
      <formula>AH73</formula>
    </cfRule>
    <cfRule type="cellIs" dxfId="204" priority="103" stopIfTrue="1" operator="between">
      <formula>AH73+3%</formula>
      <formula>AH73</formula>
    </cfRule>
  </conditionalFormatting>
  <conditionalFormatting sqref="AL87:AL88 AL90:AL91 AL93:AL95 AL97:AL99 AL107:AL109">
    <cfRule type="cellIs" dxfId="203" priority="289" stopIfTrue="1" operator="between">
      <formula>AH87+3%</formula>
      <formula>AH87</formula>
    </cfRule>
    <cfRule type="cellIs" dxfId="202" priority="290" operator="greaterThan">
      <formula>AH87</formula>
    </cfRule>
    <cfRule type="cellIs" dxfId="201" priority="291" operator="lessThanOrEqual">
      <formula>AH87</formula>
    </cfRule>
  </conditionalFormatting>
  <conditionalFormatting sqref="AL101:AL105 AR101:AR105 AL111:AL120 AR111:AR120 AL150:AL157 AR150:AR157 AL176:AL180 AR176:AR180 AL196:AL198 AR196:AR204 AL200:AL204 AL223:AL227 AR223:AR227 AL247:AL255 AR247:AR255 AL274:AL281 AR274:AR289 AL283:AL289 AL308:AL317 AR308:AR317">
    <cfRule type="cellIs" dxfId="200" priority="295" stopIfTrue="1" operator="between">
      <formula>AH101+3%</formula>
      <formula>AH101</formula>
    </cfRule>
    <cfRule type="cellIs" dxfId="199" priority="776" operator="greaterThan">
      <formula>AH101</formula>
    </cfRule>
    <cfRule type="cellIs" dxfId="198" priority="777" operator="lessThanOrEqual">
      <formula>AH101</formula>
    </cfRule>
  </conditionalFormatting>
  <conditionalFormatting sqref="AL122:AL133">
    <cfRule type="cellIs" dxfId="197" priority="93" operator="lessThanOrEqual">
      <formula>AH122</formula>
    </cfRule>
    <cfRule type="cellIs" dxfId="196" priority="92" operator="greaterThan">
      <formula>AH122</formula>
    </cfRule>
    <cfRule type="cellIs" dxfId="195" priority="91" stopIfTrue="1" operator="between">
      <formula>AH122+3%</formula>
      <formula>AH122</formula>
    </cfRule>
  </conditionalFormatting>
  <conditionalFormatting sqref="AL135:AL138">
    <cfRule type="cellIs" dxfId="194" priority="86" operator="greaterThan">
      <formula>AH135</formula>
    </cfRule>
    <cfRule type="cellIs" dxfId="193" priority="85" stopIfTrue="1" operator="between">
      <formula>AH135+3%</formula>
      <formula>AH135</formula>
    </cfRule>
    <cfRule type="cellIs" dxfId="192" priority="87" operator="lessThanOrEqual">
      <formula>AH135</formula>
    </cfRule>
  </conditionalFormatting>
  <conditionalFormatting sqref="AL140:AL141">
    <cfRule type="cellIs" dxfId="191" priority="118" stopIfTrue="1" operator="between">
      <formula>AH140+3%</formula>
      <formula>AH140</formula>
    </cfRule>
    <cfRule type="cellIs" dxfId="190" priority="120" operator="lessThanOrEqual">
      <formula>AH140</formula>
    </cfRule>
    <cfRule type="cellIs" dxfId="189" priority="119" operator="greaterThan">
      <formula>AH140</formula>
    </cfRule>
  </conditionalFormatting>
  <conditionalFormatting sqref="AL143:AL145">
    <cfRule type="cellIs" dxfId="188" priority="75" operator="lessThanOrEqual">
      <formula>AH143</formula>
    </cfRule>
    <cfRule type="cellIs" dxfId="187" priority="74" operator="greaterThan">
      <formula>AH143</formula>
    </cfRule>
    <cfRule type="cellIs" dxfId="186" priority="73" stopIfTrue="1" operator="between">
      <formula>AH143+3%</formula>
      <formula>AH143</formula>
    </cfRule>
  </conditionalFormatting>
  <conditionalFormatting sqref="AL147:AL148">
    <cfRule type="cellIs" dxfId="185" priority="68" operator="greaterThan">
      <formula>AH147</formula>
    </cfRule>
    <cfRule type="cellIs" dxfId="184" priority="69" operator="lessThanOrEqual">
      <formula>AH147</formula>
    </cfRule>
    <cfRule type="cellIs" dxfId="183" priority="67" stopIfTrue="1" operator="between">
      <formula>AH147+3%</formula>
      <formula>AH147</formula>
    </cfRule>
  </conditionalFormatting>
  <conditionalFormatting sqref="AL162:AL167 AL171:AL172">
    <cfRule type="cellIs" dxfId="182" priority="154" stopIfTrue="1" operator="between">
      <formula>AH162+3%</formula>
      <formula>AH162</formula>
    </cfRule>
    <cfRule type="cellIs" dxfId="181" priority="155" operator="greaterThan">
      <formula>AH162</formula>
    </cfRule>
    <cfRule type="cellIs" dxfId="180" priority="156" operator="lessThanOrEqual">
      <formula>AH162</formula>
    </cfRule>
  </conditionalFormatting>
  <conditionalFormatting sqref="AL185:AL192">
    <cfRule type="cellIs" dxfId="179" priority="62" operator="greaterThan">
      <formula>AH185</formula>
    </cfRule>
    <cfRule type="cellIs" dxfId="178" priority="63" operator="lessThanOrEqual">
      <formula>AH185</formula>
    </cfRule>
    <cfRule type="cellIs" dxfId="177" priority="61" stopIfTrue="1" operator="between">
      <formula>AH185+3%</formula>
      <formula>AH185</formula>
    </cfRule>
  </conditionalFormatting>
  <conditionalFormatting sqref="AL209:AL214 AL218:AL219">
    <cfRule type="cellIs" dxfId="176" priority="56" operator="greaterThan">
      <formula>AH209</formula>
    </cfRule>
    <cfRule type="cellIs" dxfId="175" priority="57" operator="lessThanOrEqual">
      <formula>AH209</formula>
    </cfRule>
    <cfRule type="cellIs" dxfId="174" priority="55" stopIfTrue="1" operator="between">
      <formula>AH209+3%</formula>
      <formula>AH209</formula>
    </cfRule>
  </conditionalFormatting>
  <conditionalFormatting sqref="AL233:AL238">
    <cfRule type="cellIs" dxfId="173" priority="50" operator="greaterThan">
      <formula>AH233</formula>
    </cfRule>
    <cfRule type="cellIs" dxfId="172" priority="49" stopIfTrue="1" operator="between">
      <formula>AH233+3%</formula>
      <formula>AH233</formula>
    </cfRule>
    <cfRule type="cellIs" dxfId="171" priority="51" operator="lessThanOrEqual">
      <formula>AH233</formula>
    </cfRule>
  </conditionalFormatting>
  <conditionalFormatting sqref="AL240">
    <cfRule type="cellIs" dxfId="170" priority="151" stopIfTrue="1" operator="between">
      <formula>AH240+3%</formula>
      <formula>AH240</formula>
    </cfRule>
    <cfRule type="cellIs" dxfId="169" priority="152" operator="greaterThan">
      <formula>AH240</formula>
    </cfRule>
    <cfRule type="cellIs" dxfId="168" priority="153" operator="lessThanOrEqual">
      <formula>AH240</formula>
    </cfRule>
  </conditionalFormatting>
  <conditionalFormatting sqref="AL242:AL243">
    <cfRule type="cellIs" dxfId="167" priority="45" operator="lessThanOrEqual">
      <formula>AH242</formula>
    </cfRule>
    <cfRule type="cellIs" dxfId="166" priority="44" operator="greaterThan">
      <formula>AH242</formula>
    </cfRule>
    <cfRule type="cellIs" dxfId="165" priority="43" stopIfTrue="1" operator="between">
      <formula>AH242+3%</formula>
      <formula>AH242</formula>
    </cfRule>
  </conditionalFormatting>
  <conditionalFormatting sqref="AL260:AL265">
    <cfRule type="cellIs" dxfId="164" priority="32" operator="greaterThan">
      <formula>AH260</formula>
    </cfRule>
    <cfRule type="cellIs" dxfId="163" priority="31" stopIfTrue="1" operator="between">
      <formula>AH260+3%</formula>
      <formula>AH260</formula>
    </cfRule>
    <cfRule type="cellIs" dxfId="162" priority="33" operator="lessThanOrEqual">
      <formula>AH260</formula>
    </cfRule>
  </conditionalFormatting>
  <conditionalFormatting sqref="AL269:AL270">
    <cfRule type="cellIs" dxfId="161" priority="28" stopIfTrue="1" operator="between">
      <formula>AH269+3%</formula>
      <formula>AH269</formula>
    </cfRule>
    <cfRule type="cellIs" dxfId="160" priority="30" operator="lessThanOrEqual">
      <formula>AH269</formula>
    </cfRule>
    <cfRule type="cellIs" dxfId="159" priority="29" operator="greaterThan">
      <formula>AH269</formula>
    </cfRule>
  </conditionalFormatting>
  <conditionalFormatting sqref="AL294:AL299">
    <cfRule type="cellIs" dxfId="158" priority="19" stopIfTrue="1" operator="between">
      <formula>AH294+3%</formula>
      <formula>AH294</formula>
    </cfRule>
    <cfRule type="cellIs" dxfId="157" priority="20" operator="greaterThan">
      <formula>AH294</formula>
    </cfRule>
    <cfRule type="cellIs" dxfId="156" priority="21" operator="lessThanOrEqual">
      <formula>AH294</formula>
    </cfRule>
  </conditionalFormatting>
  <conditionalFormatting sqref="AL303:AL304">
    <cfRule type="cellIs" dxfId="155" priority="16" stopIfTrue="1" operator="between">
      <formula>AH303+3%</formula>
      <formula>AH303</formula>
    </cfRule>
    <cfRule type="cellIs" dxfId="154" priority="18" operator="lessThanOrEqual">
      <formula>AH303</formula>
    </cfRule>
    <cfRule type="cellIs" dxfId="153" priority="17" operator="greaterThan">
      <formula>AH303</formula>
    </cfRule>
  </conditionalFormatting>
  <conditionalFormatting sqref="AR9:AR16 AR18:AR19">
    <cfRule type="cellIs" dxfId="152" priority="147" operator="lessThanOrEqual">
      <formula>AN9</formula>
    </cfRule>
    <cfRule type="cellIs" dxfId="151" priority="146" operator="greaterThan">
      <formula>AN9</formula>
    </cfRule>
    <cfRule type="cellIs" dxfId="150" priority="145" stopIfTrue="1" operator="between">
      <formula>AN9+3%</formula>
      <formula>AN9</formula>
    </cfRule>
  </conditionalFormatting>
  <conditionalFormatting sqref="AR24:AR31">
    <cfRule type="cellIs" dxfId="149" priority="133" stopIfTrue="1" operator="between">
      <formula>AN24+3%</formula>
      <formula>AN24</formula>
    </cfRule>
    <cfRule type="cellIs" dxfId="148" priority="134" operator="greaterThan">
      <formula>AN24</formula>
    </cfRule>
    <cfRule type="cellIs" dxfId="147" priority="135" operator="lessThanOrEqual">
      <formula>AN24</formula>
    </cfRule>
  </conditionalFormatting>
  <conditionalFormatting sqref="AR36:AR43">
    <cfRule type="cellIs" dxfId="146" priority="178" stopIfTrue="1" operator="between">
      <formula>AN36+3%</formula>
      <formula>AN36</formula>
    </cfRule>
    <cfRule type="cellIs" dxfId="145" priority="179" operator="greaterThan">
      <formula>AN36</formula>
    </cfRule>
    <cfRule type="cellIs" dxfId="144" priority="180" operator="lessThanOrEqual">
      <formula>AN36</formula>
    </cfRule>
  </conditionalFormatting>
  <conditionalFormatting sqref="AR48:AR55">
    <cfRule type="cellIs" dxfId="143" priority="121" stopIfTrue="1" operator="between">
      <formula>AN48+3%</formula>
      <formula>AN48</formula>
    </cfRule>
    <cfRule type="cellIs" dxfId="142" priority="123" operator="lessThanOrEqual">
      <formula>AN48</formula>
    </cfRule>
    <cfRule type="cellIs" dxfId="141" priority="122" operator="greaterThan">
      <formula>AN48</formula>
    </cfRule>
  </conditionalFormatting>
  <conditionalFormatting sqref="AR60">
    <cfRule type="cellIs" dxfId="140" priority="109" stopIfTrue="1" operator="between">
      <formula>AN60+3%</formula>
      <formula>AN60</formula>
    </cfRule>
    <cfRule type="cellIs" dxfId="139" priority="111" operator="lessThanOrEqual">
      <formula>AN60</formula>
    </cfRule>
    <cfRule type="cellIs" dxfId="138" priority="110" operator="greaterThan">
      <formula>AN60</formula>
    </cfRule>
  </conditionalFormatting>
  <conditionalFormatting sqref="AR67">
    <cfRule type="cellIs" dxfId="137" priority="106" stopIfTrue="1" operator="between">
      <formula>AN67+3%</formula>
      <formula>AN67</formula>
    </cfRule>
    <cfRule type="cellIs" dxfId="136" priority="107" operator="greaterThan">
      <formula>AN67</formula>
    </cfRule>
    <cfRule type="cellIs" dxfId="135" priority="108" operator="lessThanOrEqual">
      <formula>AN67</formula>
    </cfRule>
  </conditionalFormatting>
  <conditionalFormatting sqref="AR73:AR80 AR82:AR83">
    <cfRule type="cellIs" dxfId="134" priority="288" operator="lessThanOrEqual">
      <formula>AN73</formula>
    </cfRule>
    <cfRule type="cellIs" dxfId="133" priority="286" stopIfTrue="1" operator="between">
      <formula>AN73+3%</formula>
      <formula>AN73</formula>
    </cfRule>
    <cfRule type="cellIs" dxfId="132" priority="287" operator="greaterThan">
      <formula>AN73</formula>
    </cfRule>
  </conditionalFormatting>
  <conditionalFormatting sqref="AR87:AR88 AR90:AR91 AR93:AR95 AR97:AR99 AR140:AR141">
    <cfRule type="cellIs" dxfId="131" priority="283" stopIfTrue="1" operator="between">
      <formula>AN87+3%</formula>
      <formula>AN87</formula>
    </cfRule>
    <cfRule type="cellIs" dxfId="130" priority="284" operator="greaterThan">
      <formula>AN87</formula>
    </cfRule>
    <cfRule type="cellIs" dxfId="129" priority="285" operator="lessThanOrEqual">
      <formula>AN87</formula>
    </cfRule>
  </conditionalFormatting>
  <conditionalFormatting sqref="AR107:AR109">
    <cfRule type="cellIs" dxfId="128" priority="100" stopIfTrue="1" operator="between">
      <formula>AN107+3%</formula>
      <formula>AN107</formula>
    </cfRule>
    <cfRule type="cellIs" dxfId="127" priority="102" operator="lessThanOrEqual">
      <formula>AN107</formula>
    </cfRule>
    <cfRule type="cellIs" dxfId="126" priority="101" operator="greaterThan">
      <formula>AN107</formula>
    </cfRule>
  </conditionalFormatting>
  <conditionalFormatting sqref="AR122:AR133">
    <cfRule type="cellIs" dxfId="125" priority="96" operator="lessThanOrEqual">
      <formula>AN122</formula>
    </cfRule>
    <cfRule type="cellIs" dxfId="124" priority="95" operator="greaterThan">
      <formula>AN122</formula>
    </cfRule>
    <cfRule type="cellIs" dxfId="123" priority="94" stopIfTrue="1" operator="between">
      <formula>AN122+3%</formula>
      <formula>AN122</formula>
    </cfRule>
  </conditionalFormatting>
  <conditionalFormatting sqref="AR135:AR138">
    <cfRule type="cellIs" dxfId="122" priority="90" operator="lessThanOrEqual">
      <formula>AN135</formula>
    </cfRule>
    <cfRule type="cellIs" dxfId="121" priority="89" operator="greaterThan">
      <formula>AN135</formula>
    </cfRule>
    <cfRule type="cellIs" dxfId="120" priority="88" stopIfTrue="1" operator="between">
      <formula>AN135+3%</formula>
      <formula>AN135</formula>
    </cfRule>
  </conditionalFormatting>
  <conditionalFormatting sqref="AR143:AR145">
    <cfRule type="cellIs" dxfId="119" priority="83" operator="greaterThan">
      <formula>AN143</formula>
    </cfRule>
    <cfRule type="cellIs" dxfId="118" priority="84" operator="lessThanOrEqual">
      <formula>AN143</formula>
    </cfRule>
    <cfRule type="cellIs" dxfId="117" priority="82" stopIfTrue="1" operator="between">
      <formula>AN143+3%</formula>
      <formula>AN143</formula>
    </cfRule>
  </conditionalFormatting>
  <conditionalFormatting sqref="AR147:AR148">
    <cfRule type="cellIs" dxfId="116" priority="64" stopIfTrue="1" operator="between">
      <formula>AN147+3%</formula>
      <formula>AN147</formula>
    </cfRule>
    <cfRule type="cellIs" dxfId="115" priority="65" operator="greaterThan">
      <formula>AN147</formula>
    </cfRule>
    <cfRule type="cellIs" dxfId="114" priority="66" operator="lessThanOrEqual">
      <formula>AN147</formula>
    </cfRule>
  </conditionalFormatting>
  <conditionalFormatting sqref="AR162:AR167 AR169 AR171:AR172">
    <cfRule type="cellIs" dxfId="113" priority="158" operator="greaterThan">
      <formula>AN162</formula>
    </cfRule>
    <cfRule type="cellIs" dxfId="112" priority="159" operator="lessThanOrEqual">
      <formula>AN162</formula>
    </cfRule>
    <cfRule type="cellIs" dxfId="111" priority="157" stopIfTrue="1" operator="between">
      <formula>AN162+3%</formula>
      <formula>AN162</formula>
    </cfRule>
  </conditionalFormatting>
  <conditionalFormatting sqref="AR185:AR192">
    <cfRule type="cellIs" dxfId="110" priority="60" operator="lessThanOrEqual">
      <formula>AN185</formula>
    </cfRule>
    <cfRule type="cellIs" dxfId="109" priority="59" operator="greaterThan">
      <formula>AN185</formula>
    </cfRule>
    <cfRule type="cellIs" dxfId="108" priority="58" stopIfTrue="1" operator="between">
      <formula>AN185+3%</formula>
      <formula>AN185</formula>
    </cfRule>
  </conditionalFormatting>
  <conditionalFormatting sqref="AR209:AR214 AR218:AR219">
    <cfRule type="cellIs" dxfId="107" priority="52" stopIfTrue="1" operator="between">
      <formula>AN209+3%</formula>
      <formula>AN209</formula>
    </cfRule>
    <cfRule type="cellIs" dxfId="106" priority="53" operator="greaterThan">
      <formula>AN209</formula>
    </cfRule>
    <cfRule type="cellIs" dxfId="105" priority="54" operator="lessThanOrEqual">
      <formula>AN209</formula>
    </cfRule>
  </conditionalFormatting>
  <conditionalFormatting sqref="AR233:AR238">
    <cfRule type="cellIs" dxfId="104" priority="41" operator="greaterThan">
      <formula>AN233</formula>
    </cfRule>
    <cfRule type="cellIs" dxfId="103" priority="42" operator="lessThanOrEqual">
      <formula>AN233</formula>
    </cfRule>
    <cfRule type="cellIs" dxfId="102" priority="40" stopIfTrue="1" operator="between">
      <formula>AN233+3%</formula>
      <formula>AN233</formula>
    </cfRule>
  </conditionalFormatting>
  <conditionalFormatting sqref="AR242:AR243">
    <cfRule type="cellIs" dxfId="101" priority="34" stopIfTrue="1" operator="between">
      <formula>AN242+3%</formula>
      <formula>AN242</formula>
    </cfRule>
    <cfRule type="cellIs" dxfId="100" priority="35" operator="greaterThan">
      <formula>AN242</formula>
    </cfRule>
    <cfRule type="cellIs" dxfId="99" priority="36" operator="lessThanOrEqual">
      <formula>AN242</formula>
    </cfRule>
  </conditionalFormatting>
  <conditionalFormatting sqref="AR260:AR265">
    <cfRule type="cellIs" dxfId="98" priority="26" operator="greaterThan">
      <formula>AN260</formula>
    </cfRule>
    <cfRule type="cellIs" dxfId="97" priority="25" stopIfTrue="1" operator="between">
      <formula>AN260+3%</formula>
      <formula>AN260</formula>
    </cfRule>
    <cfRule type="cellIs" dxfId="96" priority="27" operator="lessThanOrEqual">
      <formula>AN260</formula>
    </cfRule>
  </conditionalFormatting>
  <conditionalFormatting sqref="AR269:AR270">
    <cfRule type="cellIs" dxfId="95" priority="24" operator="lessThanOrEqual">
      <formula>AN269</formula>
    </cfRule>
    <cfRule type="cellIs" dxfId="94" priority="23" operator="greaterThan">
      <formula>AN269</formula>
    </cfRule>
    <cfRule type="cellIs" dxfId="93" priority="22" stopIfTrue="1" operator="between">
      <formula>AN269+3%</formula>
      <formula>AN269</formula>
    </cfRule>
  </conditionalFormatting>
  <conditionalFormatting sqref="AR294:AR299">
    <cfRule type="cellIs" dxfId="92" priority="14" operator="greaterThan">
      <formula>AN294</formula>
    </cfRule>
    <cfRule type="cellIs" dxfId="91" priority="15" operator="lessThanOrEqual">
      <formula>AN294</formula>
    </cfRule>
    <cfRule type="cellIs" dxfId="90" priority="13" stopIfTrue="1" operator="between">
      <formula>AN294+3%</formula>
      <formula>AN294</formula>
    </cfRule>
  </conditionalFormatting>
  <conditionalFormatting sqref="AR303:AR304">
    <cfRule type="cellIs" dxfId="89" priority="7" stopIfTrue="1" operator="between">
      <formula>AN303+3%</formula>
      <formula>AN303</formula>
    </cfRule>
    <cfRule type="cellIs" dxfId="88" priority="8" operator="greaterThan">
      <formula>AN303</formula>
    </cfRule>
    <cfRule type="cellIs" dxfId="87" priority="9" operator="lessThanOrEqual">
      <formula>AN303</formula>
    </cfRule>
  </conditionalFormatting>
  <conditionalFormatting sqref="AX9:AX19">
    <cfRule type="cellIs" dxfId="86" priority="184" operator="lessThanOrEqual">
      <formula>0.8</formula>
    </cfRule>
    <cfRule type="cellIs" dxfId="85" priority="185" operator="between">
      <formula>0.949</formula>
      <formula>0.801</formula>
    </cfRule>
    <cfRule type="cellIs" dxfId="84" priority="186" operator="greaterThanOrEqual">
      <formula>0.95</formula>
    </cfRule>
  </conditionalFormatting>
  <conditionalFormatting sqref="AX24:AX31">
    <cfRule type="cellIs" dxfId="83" priority="728" operator="lessThanOrEqual">
      <formula>0.8</formula>
    </cfRule>
    <cfRule type="cellIs" dxfId="82" priority="729" operator="between">
      <formula>0.949</formula>
      <formula>0.801</formula>
    </cfRule>
    <cfRule type="cellIs" dxfId="81" priority="730" operator="greaterThanOrEqual">
      <formula>0.95</formula>
    </cfRule>
  </conditionalFormatting>
  <conditionalFormatting sqref="AX36:AX43">
    <cfRule type="cellIs" dxfId="80" priority="706" operator="greaterThanOrEqual">
      <formula>0.95</formula>
    </cfRule>
    <cfRule type="cellIs" dxfId="79" priority="705" operator="between">
      <formula>0.949</formula>
      <formula>0.801</formula>
    </cfRule>
    <cfRule type="cellIs" dxfId="78" priority="704" operator="lessThanOrEqual">
      <formula>0.8</formula>
    </cfRule>
  </conditionalFormatting>
  <conditionalFormatting sqref="AX48:AX55">
    <cfRule type="cellIs" dxfId="77" priority="681" operator="between">
      <formula>0.949</formula>
      <formula>0.801</formula>
    </cfRule>
    <cfRule type="cellIs" dxfId="76" priority="680" operator="lessThanOrEqual">
      <formula>0.8</formula>
    </cfRule>
    <cfRule type="cellIs" dxfId="75" priority="682" operator="greaterThanOrEqual">
      <formula>0.95</formula>
    </cfRule>
  </conditionalFormatting>
  <conditionalFormatting sqref="AX73:AX83">
    <cfRule type="cellIs" dxfId="74" priority="252" operator="greaterThanOrEqual">
      <formula>0.95</formula>
    </cfRule>
    <cfRule type="cellIs" dxfId="73" priority="250" operator="lessThanOrEqual">
      <formula>0.8</formula>
    </cfRule>
    <cfRule type="cellIs" dxfId="72" priority="251" operator="between">
      <formula>0.949</formula>
      <formula>0.801</formula>
    </cfRule>
  </conditionalFormatting>
  <conditionalFormatting sqref="AX87:AX88">
    <cfRule type="cellIs" dxfId="71" priority="352" operator="greaterThanOrEqual">
      <formula>0.95</formula>
    </cfRule>
    <cfRule type="cellIs" dxfId="70" priority="351" operator="between">
      <formula>0.949</formula>
      <formula>0.801</formula>
    </cfRule>
    <cfRule type="cellIs" dxfId="69" priority="350" operator="lessThanOrEqual">
      <formula>0.8</formula>
    </cfRule>
  </conditionalFormatting>
  <conditionalFormatting sqref="AX90:AX91">
    <cfRule type="cellIs" dxfId="68" priority="582" operator="between">
      <formula>0.949</formula>
      <formula>0.801</formula>
    </cfRule>
    <cfRule type="cellIs" dxfId="67" priority="583" operator="greaterThanOrEqual">
      <formula>0.95</formula>
    </cfRule>
    <cfRule type="cellIs" dxfId="66" priority="581" operator="lessThanOrEqual">
      <formula>0.8</formula>
    </cfRule>
  </conditionalFormatting>
  <conditionalFormatting sqref="AX93:AX95">
    <cfRule type="cellIs" dxfId="65" priority="566" operator="lessThanOrEqual">
      <formula>0.8</formula>
    </cfRule>
    <cfRule type="cellIs" dxfId="64" priority="567" operator="between">
      <formula>0.949</formula>
      <formula>0.801</formula>
    </cfRule>
    <cfRule type="cellIs" dxfId="63" priority="568" operator="greaterThanOrEqual">
      <formula>0.95</formula>
    </cfRule>
  </conditionalFormatting>
  <conditionalFormatting sqref="AX97:AX99">
    <cfRule type="cellIs" dxfId="62" priority="354" operator="between">
      <formula>0.949</formula>
      <formula>0.801</formula>
    </cfRule>
    <cfRule type="cellIs" dxfId="61" priority="353" operator="lessThanOrEqual">
      <formula>0.8</formula>
    </cfRule>
    <cfRule type="cellIs" dxfId="60" priority="355" operator="greaterThanOrEqual">
      <formula>0.95</formula>
    </cfRule>
  </conditionalFormatting>
  <conditionalFormatting sqref="AX101:AX109">
    <cfRule type="cellIs" dxfId="59" priority="329" operator="lessThanOrEqual">
      <formula>0.8</formula>
    </cfRule>
    <cfRule type="cellIs" dxfId="58" priority="330" operator="between">
      <formula>0.949</formula>
      <formula>0.801</formula>
    </cfRule>
    <cfRule type="cellIs" dxfId="57" priority="331" operator="greaterThanOrEqual">
      <formula>0.95</formula>
    </cfRule>
  </conditionalFormatting>
  <conditionalFormatting sqref="AX111:AX120">
    <cfRule type="cellIs" dxfId="56" priority="243" operator="greaterThanOrEqual">
      <formula>0.95</formula>
    </cfRule>
    <cfRule type="cellIs" dxfId="55" priority="242" operator="between">
      <formula>0.949</formula>
      <formula>0.801</formula>
    </cfRule>
    <cfRule type="cellIs" dxfId="54" priority="241" operator="lessThanOrEqual">
      <formula>0.8</formula>
    </cfRule>
  </conditionalFormatting>
  <conditionalFormatting sqref="AX122:AX133">
    <cfRule type="cellIs" dxfId="53" priority="261" operator="greaterThanOrEqual">
      <formula>0.95</formula>
    </cfRule>
    <cfRule type="cellIs" dxfId="52" priority="260" operator="between">
      <formula>0.949</formula>
      <formula>0.801</formula>
    </cfRule>
    <cfRule type="cellIs" dxfId="51" priority="259" operator="lessThanOrEqual">
      <formula>0.8</formula>
    </cfRule>
  </conditionalFormatting>
  <conditionalFormatting sqref="AX135:AX138">
    <cfRule type="cellIs" dxfId="50" priority="240" operator="greaterThanOrEqual">
      <formula>0.95</formula>
    </cfRule>
    <cfRule type="cellIs" dxfId="49" priority="239" operator="between">
      <formula>0.949</formula>
      <formula>0.801</formula>
    </cfRule>
    <cfRule type="cellIs" dxfId="48" priority="238" operator="lessThanOrEqual">
      <formula>0.8</formula>
    </cfRule>
  </conditionalFormatting>
  <conditionalFormatting sqref="AX140:AX141">
    <cfRule type="cellIs" dxfId="47" priority="607" operator="greaterThanOrEqual">
      <formula>0.95</formula>
    </cfRule>
    <cfRule type="cellIs" dxfId="46" priority="606" operator="between">
      <formula>0.949</formula>
      <formula>0.801</formula>
    </cfRule>
    <cfRule type="cellIs" dxfId="45" priority="605" operator="lessThanOrEqual">
      <formula>0.8</formula>
    </cfRule>
  </conditionalFormatting>
  <conditionalFormatting sqref="AX143:AX145">
    <cfRule type="cellIs" dxfId="44" priority="338" operator="lessThanOrEqual">
      <formula>0.8</formula>
    </cfRule>
    <cfRule type="cellIs" dxfId="43" priority="339" operator="between">
      <formula>0.949</formula>
      <formula>0.801</formula>
    </cfRule>
    <cfRule type="cellIs" dxfId="42" priority="340" operator="greaterThanOrEqual">
      <formula>0.95</formula>
    </cfRule>
  </conditionalFormatting>
  <conditionalFormatting sqref="AX147:AX148">
    <cfRule type="cellIs" dxfId="41" priority="337" operator="greaterThanOrEqual">
      <formula>0.95</formula>
    </cfRule>
    <cfRule type="cellIs" dxfId="40" priority="336" operator="between">
      <formula>0.949</formula>
      <formula>0.801</formula>
    </cfRule>
    <cfRule type="cellIs" dxfId="39" priority="335" operator="lessThanOrEqual">
      <formula>0.8</formula>
    </cfRule>
  </conditionalFormatting>
  <conditionalFormatting sqref="AX150:AX157">
    <cfRule type="cellIs" dxfId="38" priority="332" operator="lessThanOrEqual">
      <formula>0.8</formula>
    </cfRule>
    <cfRule type="cellIs" dxfId="37" priority="333" operator="between">
      <formula>0.949</formula>
      <formula>0.801</formula>
    </cfRule>
    <cfRule type="cellIs" dxfId="36" priority="334" operator="greaterThanOrEqual">
      <formula>0.95</formula>
    </cfRule>
  </conditionalFormatting>
  <conditionalFormatting sqref="AX162:AX172">
    <cfRule type="cellIs" dxfId="35" priority="231" operator="greaterThanOrEqual">
      <formula>0.95</formula>
    </cfRule>
    <cfRule type="cellIs" dxfId="34" priority="230" operator="between">
      <formula>0.949</formula>
      <formula>0.801</formula>
    </cfRule>
    <cfRule type="cellIs" dxfId="33" priority="229" operator="lessThanOrEqual">
      <formula>0.8</formula>
    </cfRule>
  </conditionalFormatting>
  <conditionalFormatting sqref="AX176:AX180">
    <cfRule type="cellIs" dxfId="32" priority="325" operator="greaterThanOrEqual">
      <formula>0.95</formula>
    </cfRule>
    <cfRule type="cellIs" dxfId="31" priority="324" operator="between">
      <formula>0.949</formula>
      <formula>0.801</formula>
    </cfRule>
    <cfRule type="cellIs" dxfId="30" priority="323" operator="lessThanOrEqual">
      <formula>0.8</formula>
    </cfRule>
  </conditionalFormatting>
  <conditionalFormatting sqref="AX185:AX192">
    <cfRule type="cellIs" dxfId="29" priority="317" operator="lessThanOrEqual">
      <formula>0.8</formula>
    </cfRule>
    <cfRule type="cellIs" dxfId="28" priority="318" operator="between">
      <formula>0.949</formula>
      <formula>0.801</formula>
    </cfRule>
    <cfRule type="cellIs" dxfId="27" priority="319" operator="greaterThanOrEqual">
      <formula>0.95</formula>
    </cfRule>
  </conditionalFormatting>
  <conditionalFormatting sqref="AX196:AX204">
    <cfRule type="cellIs" dxfId="26" priority="356" operator="lessThanOrEqual">
      <formula>0.8</formula>
    </cfRule>
    <cfRule type="cellIs" dxfId="25" priority="357" operator="between">
      <formula>0.949</formula>
      <formula>0.801</formula>
    </cfRule>
    <cfRule type="cellIs" dxfId="24" priority="358" operator="greaterThanOrEqual">
      <formula>0.95</formula>
    </cfRule>
  </conditionalFormatting>
  <conditionalFormatting sqref="AX209:AX219">
    <cfRule type="cellIs" dxfId="23" priority="220" operator="lessThanOrEqual">
      <formula>0.8</formula>
    </cfRule>
    <cfRule type="cellIs" dxfId="22" priority="221" operator="between">
      <formula>0.949</formula>
      <formula>0.801</formula>
    </cfRule>
    <cfRule type="cellIs" dxfId="21" priority="222" operator="greaterThanOrEqual">
      <formula>0.95</formula>
    </cfRule>
  </conditionalFormatting>
  <conditionalFormatting sqref="AX223:AX227">
    <cfRule type="cellIs" dxfId="20" priority="458" operator="lessThanOrEqual">
      <formula>0.8</formula>
    </cfRule>
    <cfRule type="cellIs" dxfId="19" priority="459" operator="between">
      <formula>0.949</formula>
      <formula>0.801</formula>
    </cfRule>
    <cfRule type="cellIs" dxfId="18" priority="460" operator="greaterThanOrEqual">
      <formula>0.95</formula>
    </cfRule>
  </conditionalFormatting>
  <conditionalFormatting sqref="AX233:AX243">
    <cfRule type="cellIs" dxfId="17" priority="213" operator="greaterThanOrEqual">
      <formula>0.95</formula>
    </cfRule>
    <cfRule type="cellIs" dxfId="16" priority="212" operator="between">
      <formula>0.949</formula>
      <formula>0.801</formula>
    </cfRule>
    <cfRule type="cellIs" dxfId="15" priority="211" operator="lessThanOrEqual">
      <formula>0.8</formula>
    </cfRule>
  </conditionalFormatting>
  <conditionalFormatting sqref="AX247:AX255">
    <cfRule type="cellIs" dxfId="14" priority="6" operator="greaterThanOrEqual">
      <formula>0.95</formula>
    </cfRule>
    <cfRule type="cellIs" dxfId="13" priority="5" operator="between">
      <formula>0.949</formula>
      <formula>0.801</formula>
    </cfRule>
    <cfRule type="cellIs" dxfId="12" priority="4" operator="lessThanOrEqual">
      <formula>0.8</formula>
    </cfRule>
  </conditionalFormatting>
  <conditionalFormatting sqref="AX260:AX270">
    <cfRule type="cellIs" dxfId="11" priority="204" operator="greaterThanOrEqual">
      <formula>0.95</formula>
    </cfRule>
    <cfRule type="cellIs" dxfId="10" priority="203" operator="between">
      <formula>0.949</formula>
      <formula>0.801</formula>
    </cfRule>
    <cfRule type="cellIs" dxfId="9" priority="202" operator="lessThanOrEqual">
      <formula>0.8</formula>
    </cfRule>
  </conditionalFormatting>
  <conditionalFormatting sqref="AX274:AX289">
    <cfRule type="cellIs" dxfId="8" priority="2" operator="between">
      <formula>0.949</formula>
      <formula>0.801</formula>
    </cfRule>
    <cfRule type="cellIs" dxfId="7" priority="1" operator="lessThanOrEqual">
      <formula>0.8</formula>
    </cfRule>
    <cfRule type="cellIs" dxfId="6" priority="3" operator="greaterThanOrEqual">
      <formula>0.95</formula>
    </cfRule>
  </conditionalFormatting>
  <conditionalFormatting sqref="AX294:AX304">
    <cfRule type="cellIs" dxfId="5" priority="193" operator="lessThanOrEqual">
      <formula>0.8</formula>
    </cfRule>
    <cfRule type="cellIs" dxfId="4" priority="194" operator="between">
      <formula>0.949</formula>
      <formula>0.801</formula>
    </cfRule>
    <cfRule type="cellIs" dxfId="3" priority="195" operator="greaterThanOrEqual">
      <formula>0.95</formula>
    </cfRule>
  </conditionalFormatting>
  <conditionalFormatting sqref="AX308:AX317">
    <cfRule type="cellIs" dxfId="2" priority="265" operator="lessThanOrEqual">
      <formula>0.8</formula>
    </cfRule>
    <cfRule type="cellIs" dxfId="1" priority="266" operator="between">
      <formula>0.949</formula>
      <formula>0.801</formula>
    </cfRule>
    <cfRule type="cellIs" dxfId="0" priority="267" operator="greaterThanOrEqual">
      <formula>0.95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DD847AC9-08F6-4551-B83A-3D9981F83A8D}">
      <formula1>$AZ$8:$BK$8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32" t="s">
        <v>104</v>
      </c>
      <c r="D2" s="532"/>
      <c r="E2" s="532"/>
      <c r="F2" s="532"/>
      <c r="G2" s="532"/>
      <c r="H2" s="532"/>
      <c r="I2" s="532"/>
      <c r="J2" s="532"/>
      <c r="K2" s="532"/>
      <c r="L2" s="532"/>
    </row>
    <row r="3" spans="2:14" ht="15" customHeight="1">
      <c r="C3" s="532"/>
      <c r="D3" s="532"/>
      <c r="E3" s="532"/>
      <c r="F3" s="532"/>
      <c r="G3" s="532"/>
      <c r="H3" s="532"/>
      <c r="I3" s="532"/>
      <c r="J3" s="532"/>
      <c r="K3" s="532"/>
      <c r="L3" s="532"/>
    </row>
    <row r="4" spans="2:14" ht="15" customHeight="1">
      <c r="C4" s="532"/>
      <c r="D4" s="532"/>
      <c r="E4" s="532"/>
      <c r="F4" s="532"/>
      <c r="G4" s="532"/>
      <c r="H4" s="532"/>
      <c r="I4" s="532"/>
      <c r="J4" s="532"/>
      <c r="K4" s="532"/>
      <c r="L4" s="532"/>
    </row>
    <row r="5" spans="2:14" ht="15" customHeight="1">
      <c r="C5" s="532"/>
      <c r="D5" s="532"/>
      <c r="E5" s="532"/>
      <c r="F5" s="532"/>
      <c r="G5" s="532"/>
      <c r="H5" s="532"/>
      <c r="I5" s="532"/>
      <c r="J5" s="532"/>
      <c r="K5" s="532"/>
      <c r="L5" s="532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522" t="s">
        <v>16</v>
      </c>
      <c r="D7" s="522" t="s">
        <v>3</v>
      </c>
      <c r="E7" s="522" t="s">
        <v>12</v>
      </c>
      <c r="F7" s="523" t="s">
        <v>7</v>
      </c>
      <c r="G7" s="523"/>
      <c r="H7" s="523"/>
      <c r="I7" s="523"/>
      <c r="J7" s="524" t="s">
        <v>11</v>
      </c>
      <c r="K7" s="524"/>
      <c r="L7" s="9" t="s">
        <v>17</v>
      </c>
      <c r="M7" s="18"/>
    </row>
    <row r="8" spans="2:14" s="1" customFormat="1" ht="80.25" customHeight="1">
      <c r="B8" s="12"/>
      <c r="C8" s="522"/>
      <c r="D8" s="522"/>
      <c r="E8" s="522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26" t="s">
        <v>8</v>
      </c>
      <c r="D9" s="508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26"/>
      <c r="D10" s="509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26"/>
      <c r="D11" s="510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26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26"/>
      <c r="D13" s="509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26"/>
      <c r="D14" s="509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527"/>
      <c r="D15" s="511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25" t="s">
        <v>9</v>
      </c>
      <c r="D16" s="508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26"/>
      <c r="D17" s="509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26"/>
      <c r="D18" s="513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26"/>
      <c r="D19" s="509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26"/>
      <c r="D20" s="509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26"/>
      <c r="D21" s="531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26"/>
      <c r="D22" s="509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27"/>
      <c r="D23" s="511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25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26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26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26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26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26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26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27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28" t="s">
        <v>14</v>
      </c>
      <c r="D32" s="508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29"/>
      <c r="D33" s="509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29"/>
      <c r="D34" s="509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30"/>
      <c r="D35" s="511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26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26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26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26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26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26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26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26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26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522"/>
      <c r="D48" s="522"/>
      <c r="E48" s="522" t="s">
        <v>12</v>
      </c>
      <c r="F48" s="523" t="s">
        <v>7</v>
      </c>
      <c r="G48" s="523"/>
      <c r="H48" s="523"/>
      <c r="I48" s="523"/>
      <c r="J48" s="524" t="s">
        <v>11</v>
      </c>
      <c r="K48" s="524"/>
      <c r="L48" s="9" t="s">
        <v>17</v>
      </c>
      <c r="M48" s="18"/>
    </row>
    <row r="49" spans="2:14" s="1" customFormat="1" ht="80.25" customHeight="1">
      <c r="B49" s="12"/>
      <c r="C49" s="522"/>
      <c r="D49" s="522"/>
      <c r="E49" s="522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522"/>
      <c r="D58" s="522"/>
      <c r="E58" s="522" t="s">
        <v>12</v>
      </c>
      <c r="F58" s="523" t="s">
        <v>7</v>
      </c>
      <c r="G58" s="523"/>
      <c r="H58" s="523"/>
      <c r="I58" s="523"/>
      <c r="J58" s="524" t="s">
        <v>11</v>
      </c>
      <c r="K58" s="524"/>
      <c r="L58" s="9" t="s">
        <v>17</v>
      </c>
      <c r="M58" s="18"/>
    </row>
    <row r="59" spans="2:14" s="1" customFormat="1" ht="80.25" customHeight="1">
      <c r="B59" s="12"/>
      <c r="C59" s="522"/>
      <c r="D59" s="522"/>
      <c r="E59" s="522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522"/>
      <c r="D70" s="522"/>
      <c r="E70" s="522" t="s">
        <v>12</v>
      </c>
      <c r="F70" s="523" t="s">
        <v>7</v>
      </c>
      <c r="G70" s="523"/>
      <c r="H70" s="523"/>
      <c r="I70" s="523"/>
      <c r="J70" s="524" t="s">
        <v>11</v>
      </c>
      <c r="K70" s="524"/>
      <c r="L70" s="9" t="s">
        <v>17</v>
      </c>
      <c r="M70" s="18"/>
    </row>
    <row r="71" spans="2:14" s="1" customFormat="1" ht="80.25" customHeight="1">
      <c r="B71" s="12"/>
      <c r="C71" s="522"/>
      <c r="D71" s="522"/>
      <c r="E71" s="522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522"/>
      <c r="D78" s="522"/>
      <c r="E78" s="522" t="s">
        <v>12</v>
      </c>
      <c r="F78" s="523" t="s">
        <v>7</v>
      </c>
      <c r="G78" s="523"/>
      <c r="H78" s="523"/>
      <c r="I78" s="523"/>
      <c r="J78" s="524" t="s">
        <v>11</v>
      </c>
      <c r="K78" s="524"/>
      <c r="L78" s="9" t="s">
        <v>17</v>
      </c>
      <c r="M78" s="18"/>
    </row>
    <row r="79" spans="2:14" s="1" customFormat="1" ht="80.25" customHeight="1">
      <c r="B79" s="12"/>
      <c r="C79" s="522"/>
      <c r="D79" s="522"/>
      <c r="E79" s="522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522"/>
      <c r="D90" s="522"/>
      <c r="E90" s="522" t="s">
        <v>12</v>
      </c>
      <c r="F90" s="523" t="s">
        <v>7</v>
      </c>
      <c r="G90" s="523"/>
      <c r="H90" s="523"/>
      <c r="I90" s="523"/>
      <c r="J90" s="524" t="s">
        <v>11</v>
      </c>
      <c r="K90" s="524"/>
      <c r="L90" s="9" t="s">
        <v>17</v>
      </c>
      <c r="M90" s="18"/>
    </row>
    <row r="91" spans="2:14" s="1" customFormat="1" ht="80.25" customHeight="1">
      <c r="B91" s="12"/>
      <c r="C91" s="522"/>
      <c r="D91" s="522"/>
      <c r="E91" s="522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522"/>
      <c r="D105" s="522"/>
      <c r="E105" s="522" t="s">
        <v>12</v>
      </c>
      <c r="F105" s="523" t="s">
        <v>7</v>
      </c>
      <c r="G105" s="523"/>
      <c r="H105" s="523"/>
      <c r="I105" s="523"/>
      <c r="J105" s="524" t="s">
        <v>11</v>
      </c>
      <c r="K105" s="524"/>
      <c r="L105" s="9" t="s">
        <v>17</v>
      </c>
      <c r="M105" s="18"/>
    </row>
    <row r="106" spans="2:14" s="1" customFormat="1" ht="80.25" customHeight="1">
      <c r="B106" s="12"/>
      <c r="C106" s="522"/>
      <c r="D106" s="522"/>
      <c r="E106" s="522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2023-10-06T22:43:20Z</dcterms:modified>
</cp:coreProperties>
</file>