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PLANEACIÓN\2023\PAGINA WEB\2023\"/>
    </mc:Choice>
  </mc:AlternateContent>
  <xr:revisionPtr revIDLastSave="0" documentId="13_ncr:1_{691909D1-6AFA-4139-943E-2D0C041275A1}" xr6:coauthVersionLast="47" xr6:coauthVersionMax="47" xr10:uidLastSave="{00000000-0000-0000-0000-000000000000}"/>
  <bookViews>
    <workbookView xWindow="-110" yWindow="-110" windowWidth="19420" windowHeight="10300" tabRatio="567" activeTab="7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Hoja1" sheetId="11" r:id="rId8"/>
    <sheet name="MinEnergía (2)" sheetId="2" state="hidden" r:id="rId9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MinEnergía!$C$8:$J$49</definedName>
    <definedName name="_xlnm._FilterDatabase" localSheetId="8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MinEnergía!$A$1:$U$50</definedName>
    <definedName name="_xlnm.Print_Area" localSheetId="8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8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4" l="1"/>
  <c r="F39" i="10"/>
  <c r="F11" i="3"/>
  <c r="F12" i="3"/>
  <c r="F13" i="3"/>
  <c r="F14" i="3"/>
  <c r="F15" i="3"/>
  <c r="F17" i="3"/>
  <c r="I10" i="3"/>
  <c r="I11" i="3"/>
  <c r="K11" i="3" s="1"/>
  <c r="I12" i="3"/>
  <c r="I13" i="3"/>
  <c r="I14" i="3"/>
  <c r="I15" i="3"/>
  <c r="I16" i="3"/>
  <c r="I17" i="3"/>
  <c r="I9" i="3"/>
  <c r="H10" i="3"/>
  <c r="H11" i="3"/>
  <c r="J11" i="3" s="1"/>
  <c r="H12" i="3"/>
  <c r="H13" i="3"/>
  <c r="J13" i="3" s="1"/>
  <c r="H14" i="3"/>
  <c r="H15" i="3"/>
  <c r="J15" i="3" s="1"/>
  <c r="H16" i="3"/>
  <c r="H17" i="3"/>
  <c r="H9" i="3"/>
  <c r="G10" i="3"/>
  <c r="G11" i="3"/>
  <c r="G12" i="3"/>
  <c r="G13" i="3"/>
  <c r="G14" i="3"/>
  <c r="G15" i="3"/>
  <c r="G16" i="3"/>
  <c r="G17" i="3"/>
  <c r="G9" i="3"/>
  <c r="E10" i="3"/>
  <c r="E11" i="3"/>
  <c r="E12" i="3"/>
  <c r="E13" i="3"/>
  <c r="E14" i="3"/>
  <c r="E15" i="3"/>
  <c r="E16" i="3"/>
  <c r="E17" i="3"/>
  <c r="E9" i="3"/>
  <c r="I10" i="4"/>
  <c r="I11" i="4"/>
  <c r="I12" i="4"/>
  <c r="I13" i="4"/>
  <c r="I14" i="4"/>
  <c r="I15" i="4"/>
  <c r="I16" i="4"/>
  <c r="I17" i="4"/>
  <c r="I18" i="4"/>
  <c r="K18" i="4" s="1"/>
  <c r="I19" i="4"/>
  <c r="I20" i="4"/>
  <c r="I21" i="4"/>
  <c r="I22" i="4"/>
  <c r="I23" i="4"/>
  <c r="I9" i="4"/>
  <c r="H10" i="4"/>
  <c r="H11" i="4"/>
  <c r="H12" i="4"/>
  <c r="H13" i="4"/>
  <c r="H14" i="4"/>
  <c r="H16" i="4"/>
  <c r="H17" i="4"/>
  <c r="H18" i="4"/>
  <c r="J18" i="4" s="1"/>
  <c r="H19" i="4"/>
  <c r="H20" i="4"/>
  <c r="H21" i="4"/>
  <c r="H22" i="4"/>
  <c r="H23" i="4"/>
  <c r="H9" i="4"/>
  <c r="G10" i="4"/>
  <c r="G11" i="4"/>
  <c r="G13" i="4"/>
  <c r="G14" i="4"/>
  <c r="G15" i="4"/>
  <c r="G16" i="4"/>
  <c r="G17" i="4"/>
  <c r="G18" i="4"/>
  <c r="G19" i="4"/>
  <c r="G20" i="4"/>
  <c r="G21" i="4"/>
  <c r="G22" i="4"/>
  <c r="G23" i="4"/>
  <c r="G9" i="4"/>
  <c r="F11" i="4"/>
  <c r="F12" i="4"/>
  <c r="F15" i="4"/>
  <c r="F16" i="4"/>
  <c r="F17" i="4"/>
  <c r="F18" i="4"/>
  <c r="F19" i="4"/>
  <c r="F21" i="4"/>
  <c r="F23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9" i="4"/>
  <c r="I10" i="5"/>
  <c r="I11" i="5"/>
  <c r="I12" i="5"/>
  <c r="I13" i="5"/>
  <c r="I14" i="5"/>
  <c r="I15" i="5"/>
  <c r="I16" i="5"/>
  <c r="I9" i="5"/>
  <c r="H10" i="5"/>
  <c r="H11" i="5"/>
  <c r="H12" i="5"/>
  <c r="H13" i="5"/>
  <c r="H14" i="5"/>
  <c r="H15" i="5"/>
  <c r="H16" i="5"/>
  <c r="H9" i="5"/>
  <c r="G10" i="5"/>
  <c r="G11" i="5"/>
  <c r="G12" i="5"/>
  <c r="G13" i="5"/>
  <c r="G14" i="5"/>
  <c r="G15" i="5"/>
  <c r="G16" i="5"/>
  <c r="G9" i="5"/>
  <c r="F10" i="5"/>
  <c r="F13" i="5"/>
  <c r="F16" i="5"/>
  <c r="E10" i="5"/>
  <c r="E11" i="5"/>
  <c r="E12" i="5"/>
  <c r="E13" i="5"/>
  <c r="E14" i="5"/>
  <c r="E15" i="5"/>
  <c r="E16" i="5"/>
  <c r="E9" i="5"/>
  <c r="I10" i="6"/>
  <c r="I11" i="6"/>
  <c r="I12" i="6"/>
  <c r="I9" i="6"/>
  <c r="H10" i="6"/>
  <c r="H11" i="6"/>
  <c r="J11" i="6" s="1"/>
  <c r="H12" i="6"/>
  <c r="H9" i="6"/>
  <c r="G10" i="6"/>
  <c r="G11" i="6"/>
  <c r="G12" i="6"/>
  <c r="G9" i="6"/>
  <c r="F11" i="6"/>
  <c r="E10" i="6"/>
  <c r="E11" i="6"/>
  <c r="E12" i="6"/>
  <c r="E9" i="6"/>
  <c r="J11" i="7"/>
  <c r="I10" i="7"/>
  <c r="I11" i="7"/>
  <c r="K11" i="7" s="1"/>
  <c r="I12" i="7"/>
  <c r="I13" i="7"/>
  <c r="I14" i="7"/>
  <c r="I15" i="7"/>
  <c r="I16" i="7"/>
  <c r="I9" i="7"/>
  <c r="H10" i="7"/>
  <c r="H11" i="7"/>
  <c r="H12" i="7"/>
  <c r="H13" i="7"/>
  <c r="J13" i="7" s="1"/>
  <c r="H14" i="7"/>
  <c r="H15" i="7"/>
  <c r="H16" i="7"/>
  <c r="H9" i="7"/>
  <c r="G10" i="7"/>
  <c r="G11" i="7"/>
  <c r="G12" i="7"/>
  <c r="G13" i="7"/>
  <c r="G14" i="7"/>
  <c r="G15" i="7"/>
  <c r="G16" i="7"/>
  <c r="G9" i="7"/>
  <c r="F10" i="7"/>
  <c r="F11" i="7"/>
  <c r="F13" i="7"/>
  <c r="F14" i="7"/>
  <c r="F15" i="7"/>
  <c r="F16" i="7"/>
  <c r="K16" i="7" s="1"/>
  <c r="E10" i="7"/>
  <c r="E11" i="7"/>
  <c r="E12" i="7"/>
  <c r="E13" i="7"/>
  <c r="E14" i="7"/>
  <c r="E15" i="7"/>
  <c r="E16" i="7"/>
  <c r="E9" i="7"/>
  <c r="I10" i="8"/>
  <c r="I11" i="8"/>
  <c r="I12" i="8"/>
  <c r="I9" i="8"/>
  <c r="H10" i="8"/>
  <c r="H11" i="8"/>
  <c r="H12" i="8"/>
  <c r="H9" i="8"/>
  <c r="G10" i="8"/>
  <c r="G11" i="8"/>
  <c r="G12" i="8"/>
  <c r="G9" i="8"/>
  <c r="E10" i="8"/>
  <c r="E11" i="8"/>
  <c r="E12" i="8"/>
  <c r="E9" i="8"/>
  <c r="H34" i="10"/>
  <c r="H48" i="10"/>
  <c r="H47" i="10"/>
  <c r="H46" i="10"/>
  <c r="H44" i="10"/>
  <c r="H43" i="10"/>
  <c r="H42" i="10"/>
  <c r="H41" i="10"/>
  <c r="H40" i="10"/>
  <c r="H39" i="10"/>
  <c r="H38" i="10"/>
  <c r="H36" i="10"/>
  <c r="H35" i="10"/>
  <c r="H32" i="10"/>
  <c r="H31" i="10"/>
  <c r="H30" i="10"/>
  <c r="H29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G48" i="10"/>
  <c r="G47" i="10"/>
  <c r="G46" i="10"/>
  <c r="G45" i="10"/>
  <c r="G44" i="10"/>
  <c r="G43" i="10"/>
  <c r="G42" i="10"/>
  <c r="G41" i="10"/>
  <c r="G40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4" i="10"/>
  <c r="G23" i="10"/>
  <c r="G22" i="10"/>
  <c r="G20" i="10"/>
  <c r="I20" i="10" s="1"/>
  <c r="G19" i="10"/>
  <c r="G18" i="10"/>
  <c r="G16" i="10"/>
  <c r="G15" i="10"/>
  <c r="G14" i="10"/>
  <c r="G12" i="10"/>
  <c r="G11" i="10"/>
  <c r="H10" i="10"/>
  <c r="H9" i="10"/>
  <c r="G9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18" i="10"/>
  <c r="E17" i="10"/>
  <c r="E16" i="10"/>
  <c r="E15" i="10"/>
  <c r="E14" i="10"/>
  <c r="E13" i="10"/>
  <c r="E12" i="10"/>
  <c r="E11" i="10"/>
  <c r="E10" i="10"/>
  <c r="E9" i="10"/>
  <c r="F48" i="10"/>
  <c r="F47" i="10"/>
  <c r="F46" i="10"/>
  <c r="F45" i="10"/>
  <c r="F44" i="10"/>
  <c r="F43" i="10"/>
  <c r="F42" i="10"/>
  <c r="F41" i="10"/>
  <c r="F38" i="10"/>
  <c r="F37" i="10"/>
  <c r="F36" i="10"/>
  <c r="F35" i="10"/>
  <c r="F34" i="10"/>
  <c r="J34" i="10" s="1"/>
  <c r="F33" i="10"/>
  <c r="F32" i="10"/>
  <c r="I32" i="10" s="1"/>
  <c r="F31" i="10"/>
  <c r="F30" i="10"/>
  <c r="F29" i="10"/>
  <c r="F28" i="10"/>
  <c r="F22" i="10"/>
  <c r="F20" i="10"/>
  <c r="F17" i="10"/>
  <c r="F16" i="10"/>
  <c r="F15" i="10"/>
  <c r="F14" i="10"/>
  <c r="F18" i="10"/>
  <c r="F19" i="10"/>
  <c r="F21" i="10"/>
  <c r="F23" i="10"/>
  <c r="F24" i="10"/>
  <c r="F25" i="10"/>
  <c r="F13" i="10"/>
  <c r="F12" i="10"/>
  <c r="J12" i="10" s="1"/>
  <c r="F11" i="10"/>
  <c r="F10" i="10"/>
  <c r="XFD36" i="2"/>
  <c r="I42" i="10" l="1"/>
  <c r="J38" i="10"/>
  <c r="K14" i="7"/>
  <c r="J24" i="10"/>
  <c r="K17" i="3"/>
  <c r="J17" i="10"/>
  <c r="J44" i="10"/>
  <c r="I22" i="10"/>
  <c r="I18" i="10"/>
  <c r="K15" i="3"/>
  <c r="K13" i="3"/>
  <c r="K15" i="7"/>
  <c r="F10" i="8"/>
  <c r="J10" i="8" s="1"/>
  <c r="J13" i="5"/>
  <c r="H15" i="4"/>
  <c r="H24" i="4" s="1"/>
  <c r="H45" i="10"/>
  <c r="J45" i="10" s="1"/>
  <c r="I36" i="10"/>
  <c r="J16" i="7"/>
  <c r="F12" i="8"/>
  <c r="J12" i="8" s="1"/>
  <c r="J10" i="5"/>
  <c r="F26" i="10"/>
  <c r="I26" i="10" s="1"/>
  <c r="G17" i="5"/>
  <c r="H37" i="10"/>
  <c r="J37" i="10" s="1"/>
  <c r="F22" i="4"/>
  <c r="K22" i="4" s="1"/>
  <c r="H28" i="10"/>
  <c r="J28" i="10" s="1"/>
  <c r="I47" i="10"/>
  <c r="G13" i="10"/>
  <c r="F27" i="10"/>
  <c r="I27" i="10" s="1"/>
  <c r="J31" i="10"/>
  <c r="I13" i="8"/>
  <c r="F40" i="10"/>
  <c r="I40" i="10" s="1"/>
  <c r="F10" i="3"/>
  <c r="J10" i="3" s="1"/>
  <c r="G17" i="10"/>
  <c r="G49" i="10" s="1"/>
  <c r="I35" i="10"/>
  <c r="G21" i="10"/>
  <c r="I21" i="10" s="1"/>
  <c r="I14" i="10"/>
  <c r="K12" i="3"/>
  <c r="F9" i="10"/>
  <c r="I9" i="10" s="1"/>
  <c r="H33" i="10"/>
  <c r="J33" i="10" s="1"/>
  <c r="J18" i="10"/>
  <c r="K13" i="7"/>
  <c r="G10" i="10"/>
  <c r="I10" i="10" s="1"/>
  <c r="I16" i="10"/>
  <c r="G13" i="8"/>
  <c r="J41" i="10"/>
  <c r="G39" i="10"/>
  <c r="I39" i="10" s="1"/>
  <c r="K19" i="4"/>
  <c r="G25" i="10"/>
  <c r="J46" i="10"/>
  <c r="K23" i="4"/>
  <c r="I31" i="10"/>
  <c r="J25" i="10"/>
  <c r="J39" i="10"/>
  <c r="I48" i="10"/>
  <c r="I33" i="10"/>
  <c r="J11" i="10"/>
  <c r="J43" i="10"/>
  <c r="G13" i="6"/>
  <c r="I44" i="10"/>
  <c r="J15" i="7"/>
  <c r="I37" i="10"/>
  <c r="J47" i="10"/>
  <c r="H13" i="6"/>
  <c r="I13" i="10"/>
  <c r="I45" i="10"/>
  <c r="J32" i="10"/>
  <c r="J48" i="10"/>
  <c r="K14" i="3"/>
  <c r="I23" i="10"/>
  <c r="I34" i="10"/>
  <c r="I24" i="10"/>
  <c r="G17" i="7"/>
  <c r="K11" i="6"/>
  <c r="K16" i="4"/>
  <c r="I25" i="10"/>
  <c r="I41" i="10"/>
  <c r="J19" i="10"/>
  <c r="J35" i="10"/>
  <c r="J10" i="10"/>
  <c r="J20" i="10"/>
  <c r="J36" i="10"/>
  <c r="J15" i="4"/>
  <c r="I11" i="10"/>
  <c r="I43" i="10"/>
  <c r="J21" i="10"/>
  <c r="G24" i="4"/>
  <c r="J17" i="3"/>
  <c r="K10" i="3"/>
  <c r="J14" i="3"/>
  <c r="J13" i="10"/>
  <c r="I17" i="7"/>
  <c r="K10" i="7"/>
  <c r="I17" i="5"/>
  <c r="I38" i="10"/>
  <c r="J14" i="7"/>
  <c r="J17" i="4"/>
  <c r="J12" i="3"/>
  <c r="K13" i="5"/>
  <c r="J14" i="10"/>
  <c r="J10" i="7"/>
  <c r="H13" i="8"/>
  <c r="H17" i="7"/>
  <c r="I29" i="10"/>
  <c r="I30" i="10"/>
  <c r="I46" i="10"/>
  <c r="J23" i="10"/>
  <c r="I15" i="10"/>
  <c r="K11" i="4"/>
  <c r="I18" i="3"/>
  <c r="J19" i="4"/>
  <c r="I12" i="10"/>
  <c r="I28" i="10"/>
  <c r="J22" i="10"/>
  <c r="K17" i="4"/>
  <c r="H18" i="3"/>
  <c r="J42" i="10"/>
  <c r="I19" i="10"/>
  <c r="J29" i="10"/>
  <c r="J11" i="4"/>
  <c r="J30" i="10"/>
  <c r="K10" i="5"/>
  <c r="H17" i="5"/>
  <c r="J16" i="4"/>
  <c r="K15" i="4"/>
  <c r="G18" i="3"/>
  <c r="I24" i="4"/>
  <c r="J23" i="4"/>
  <c r="J21" i="4"/>
  <c r="J12" i="4"/>
  <c r="K21" i="4"/>
  <c r="K12" i="4"/>
  <c r="J16" i="5"/>
  <c r="K16" i="5"/>
  <c r="I13" i="6"/>
  <c r="J16" i="10"/>
  <c r="J15" i="10"/>
  <c r="J9" i="10" l="1"/>
  <c r="J22" i="4"/>
  <c r="K12" i="8"/>
  <c r="J40" i="10"/>
  <c r="I17" i="10"/>
  <c r="K10" i="8"/>
  <c r="F11" i="8"/>
  <c r="H49" i="10"/>
  <c r="J49" i="10" s="1"/>
  <c r="F11" i="5"/>
  <c r="J27" i="10"/>
  <c r="F9" i="7"/>
  <c r="F49" i="10"/>
  <c r="I49" i="10" s="1"/>
  <c r="F20" i="4"/>
  <c r="F15" i="5"/>
  <c r="F16" i="3"/>
  <c r="J26" i="10"/>
  <c r="F12" i="6"/>
  <c r="F12" i="5"/>
  <c r="F13" i="4"/>
  <c r="F10" i="4"/>
  <c r="F14" i="5"/>
  <c r="F9" i="3"/>
  <c r="F12" i="7"/>
  <c r="F9" i="4"/>
  <c r="F14" i="4"/>
  <c r="F9" i="5"/>
  <c r="F9" i="6"/>
  <c r="F10" i="6"/>
  <c r="F9" i="8"/>
  <c r="J9" i="7" l="1"/>
  <c r="K9" i="7"/>
  <c r="J10" i="4"/>
  <c r="K10" i="4"/>
  <c r="J20" i="4"/>
  <c r="K20" i="4"/>
  <c r="K12" i="5"/>
  <c r="J12" i="5"/>
  <c r="J12" i="6"/>
  <c r="K12" i="6"/>
  <c r="J11" i="8"/>
  <c r="K11" i="8"/>
  <c r="J16" i="3"/>
  <c r="K16" i="3"/>
  <c r="J11" i="5"/>
  <c r="K11" i="5"/>
  <c r="K13" i="4"/>
  <c r="J13" i="4"/>
  <c r="J15" i="5"/>
  <c r="K15" i="5"/>
  <c r="J12" i="7"/>
  <c r="K12" i="7"/>
  <c r="F17" i="7"/>
  <c r="K10" i="6"/>
  <c r="J10" i="6"/>
  <c r="J9" i="6"/>
  <c r="K9" i="6"/>
  <c r="F13" i="6"/>
  <c r="J9" i="5"/>
  <c r="F17" i="5"/>
  <c r="K9" i="5"/>
  <c r="K14" i="5"/>
  <c r="J14" i="5"/>
  <c r="K9" i="4"/>
  <c r="F24" i="4"/>
  <c r="J9" i="4"/>
  <c r="K9" i="3"/>
  <c r="F18" i="3"/>
  <c r="J9" i="3"/>
  <c r="F13" i="8"/>
  <c r="K9" i="8"/>
  <c r="J9" i="8"/>
  <c r="J14" i="4"/>
  <c r="K14" i="4"/>
  <c r="J13" i="6" l="1"/>
  <c r="K13" i="6"/>
  <c r="K13" i="8"/>
  <c r="J13" i="8"/>
  <c r="J24" i="4"/>
  <c r="K24" i="4"/>
  <c r="J17" i="7"/>
  <c r="K17" i="7"/>
  <c r="K18" i="3"/>
  <c r="J18" i="3"/>
  <c r="K17" i="5"/>
  <c r="J17" i="5"/>
</calcChain>
</file>

<file path=xl/sharedStrings.xml><?xml version="1.0" encoding="utf-8"?>
<sst xmlns="http://schemas.openxmlformats.org/spreadsheetml/2006/main" count="4185" uniqueCount="453">
  <si>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</si>
  <si>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</si>
  <si>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</si>
  <si>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</si>
  <si>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</si>
  <si>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</si>
  <si>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</si>
  <si>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</si>
  <si>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</si>
  <si>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</si>
  <si>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</si>
  <si>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</si>
  <si>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</si>
  <si>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</si>
  <si>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</si>
  <si>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</si>
  <si>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</si>
  <si>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</si>
  <si>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</si>
  <si>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</si>
  <si>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</si>
  <si>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</si>
  <si>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</si>
  <si>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</si>
  <si>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</si>
  <si>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</si>
  <si>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</si>
  <si>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</si>
  <si>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</si>
  <si>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</si>
  <si>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</si>
  <si>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</si>
  <si>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</si>
  <si>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</si>
  <si>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</si>
  <si>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</si>
  <si>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</si>
  <si>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</si>
  <si>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</si>
  <si>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</si>
  <si>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</si>
  <si>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</si>
  <si>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</si>
  <si>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</si>
  <si>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</si>
  <si>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</si>
  <si>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</si>
  <si>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</si>
  <si>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</si>
  <si>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</si>
  <si>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</si>
  <si>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</si>
  <si>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</si>
  <si>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</si>
  <si>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</si>
  <si>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</si>
  <si>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</si>
  <si>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</si>
  <si>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</si>
  <si>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</si>
  <si>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</si>
  <si>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</si>
  <si>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</si>
  <si>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</si>
  <si>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</si>
  <si>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</si>
  <si>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</si>
  <si>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</si>
  <si>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</si>
  <si>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</si>
  <si>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</si>
  <si>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</si>
  <si>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</si>
  <si>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</si>
  <si>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</si>
  <si>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</si>
  <si>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</si>
  <si>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</si>
  <si>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</si>
  <si>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</si>
  <si>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</si>
  <si>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</si>
  <si>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</si>
  <si>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</si>
  <si>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</si>
  <si>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</si>
  <si>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</si>
  <si>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</si>
  <si>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</si>
  <si>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</si>
  <si>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</si>
  <si>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</si>
  <si>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</si>
  <si>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</si>
  <si>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</si>
  <si>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</si>
  <si>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</si>
  <si>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</si>
  <si>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</si>
  <si>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</si>
  <si>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</si>
  <si>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</si>
  <si>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</si>
  <si>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Apropiación Vigente</t>
  </si>
  <si>
    <t xml:space="preserve">INFORME DE EJECUCIÓN PRESUPUESTAL 
DICIEMBRE 2020 </t>
  </si>
  <si>
    <t>fortalecimiento de las capacidades tecnológicas del ministerio de minas y energía para facilitar el uso, acceso y aprovechamiento de la información minero energética a nivel nacional</t>
  </si>
  <si>
    <t>MES</t>
  </si>
  <si>
    <t>Marzo</t>
  </si>
  <si>
    <t>RESUMEN GENERAL</t>
  </si>
  <si>
    <t>Cifras en millones de pesos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</si>
  <si>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</si>
  <si>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</si>
  <si>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</si>
  <si>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</si>
  <si>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</si>
  <si>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</si>
  <si>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</si>
  <si>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</si>
  <si>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</si>
  <si>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</si>
  <si>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</si>
  <si>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</si>
  <si>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</si>
  <si>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</si>
  <si>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</si>
  <si>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Concepto</t>
  </si>
  <si>
    <t>Apropiación Inicial 2023</t>
  </si>
  <si>
    <t>Aplazamiento</t>
  </si>
  <si>
    <t>Traslados Presupuestales por Reducción</t>
  </si>
  <si>
    <t xml:space="preserve">TOTAL </t>
  </si>
  <si>
    <t>Traslados Presupuestales por Adición</t>
  </si>
  <si>
    <t>Adición 1</t>
  </si>
  <si>
    <t>Total Adiciones</t>
  </si>
  <si>
    <t>Apropiación
Vigente 2023</t>
  </si>
  <si>
    <t>Apropiación Bloqueada 2023</t>
  </si>
  <si>
    <t>Apropiación Disponible</t>
  </si>
  <si>
    <t>% Comp</t>
  </si>
  <si>
    <t>% Comp./ Aprop Disponible</t>
  </si>
  <si>
    <t>Compromisos mes Anterior</t>
  </si>
  <si>
    <t>Diferencia Compromisos</t>
  </si>
  <si>
    <t>% Meta Comp.</t>
  </si>
  <si>
    <t>Obligaciones</t>
  </si>
  <si>
    <t xml:space="preserve">% Oblig.   </t>
  </si>
  <si>
    <t>&lt;&gt;NA</t>
  </si>
  <si>
    <t>A</t>
  </si>
  <si>
    <t xml:space="preserve">Funcionamiento </t>
  </si>
  <si>
    <t>Gastos de Personal</t>
  </si>
  <si>
    <t>Adquisición de bienes y servicios</t>
  </si>
  <si>
    <t>Transferencias  corrientes</t>
  </si>
  <si>
    <t>Gastos de Comerc. y Producción</t>
  </si>
  <si>
    <t>Gtos por tributos, multas sanciones e intereses</t>
  </si>
  <si>
    <t>B</t>
  </si>
  <si>
    <t>Servicio a la Deuda</t>
  </si>
  <si>
    <t>Otras Cuentas Por Pagar</t>
  </si>
  <si>
    <t>Aportes al Fondo de Contingencias</t>
  </si>
  <si>
    <t>C</t>
  </si>
  <si>
    <t xml:space="preserve">Inversión </t>
  </si>
  <si>
    <t>Total Sector</t>
  </si>
  <si>
    <t>TOTAL INVERSIÓN + FUNCIONAMIENTO</t>
  </si>
  <si>
    <t>TOTAL INVERSIÓN + FUNCIONAMIENTO + SERVICIO A LA DEUDA</t>
  </si>
  <si>
    <t>Entidad</t>
  </si>
  <si>
    <t>21-01-01</t>
  </si>
  <si>
    <t xml:space="preserve">MINISTERIO DE MINAS Y ENERGÍA - GESTIÓN GENERAL </t>
  </si>
  <si>
    <t>MME</t>
  </si>
  <si>
    <t>21-11-00</t>
  </si>
  <si>
    <t>AGENCIA NACIONAL DE HIDROCARBUROS - ANH</t>
  </si>
  <si>
    <t>ANH</t>
  </si>
  <si>
    <t>21-12-00</t>
  </si>
  <si>
    <t>AGENCIA NACIONAL DE MINERÍA - ANM</t>
  </si>
  <si>
    <t>ANM</t>
  </si>
  <si>
    <t>21-01-13</t>
  </si>
  <si>
    <t>MINISTERIO DE MINAS Y ENERGÍA - COMISIÓN DE REGULACIÓN DE ENERGÍA Y GAS (CREG)</t>
  </si>
  <si>
    <t>CREG</t>
  </si>
  <si>
    <t>21-10-00</t>
  </si>
  <si>
    <t>INSTITUTO DE PLANIFICACIÓN Y PROMOCIÓN DE SOLUCIONES  ENERGÉTICAS PARA LAS ZONAS NO INTERCONECTADAS - IPSE</t>
  </si>
  <si>
    <t>IPSE</t>
  </si>
  <si>
    <t>21-03-00</t>
  </si>
  <si>
    <t>SERVICIO GEOLÓGICO COLOMBIANO</t>
  </si>
  <si>
    <t>SGC</t>
  </si>
  <si>
    <t>21-09-00</t>
  </si>
  <si>
    <t>UNIDAD DE PLANEACIÓN MINERO ENERGÉTICA - UPME</t>
  </si>
  <si>
    <t>UPME</t>
  </si>
  <si>
    <t xml:space="preserve"> </t>
  </si>
  <si>
    <t>TOTAL FUNCIONAMIENTO</t>
  </si>
  <si>
    <t>TOTAL INVERSIÓN</t>
  </si>
  <si>
    <t>TOTAL SERVICIO A LA DEUDA</t>
  </si>
  <si>
    <t>MINISTERIO DE MINAS Y ENERGIA</t>
  </si>
  <si>
    <t xml:space="preserve">Gastos de Personal </t>
  </si>
  <si>
    <t>B-10-01-03</t>
  </si>
  <si>
    <t>B-10-04-01</t>
  </si>
  <si>
    <t>Total Entidad</t>
  </si>
  <si>
    <t>BPIN</t>
  </si>
  <si>
    <t>C-2106-1900-10</t>
  </si>
  <si>
    <t>MINISTRO</t>
  </si>
  <si>
    <t>Comunicación y Prensa</t>
  </si>
  <si>
    <t>FORTALECIMIENTO DE LA DIVULGACIÓN DEL IMPACTO POSITIVO DE LAS POLÍTICAS Y LA GESTIÓN DE DESARROLLO DEL PAÍS DEL SECTOR MINERO ENERGÉTICO ANTE LA POBLACIÓN Y LOS PÚBLICOS DE INTERÉS  NACIONAL LOS PÚBLICOS DE INTERÉS  NACIONAL</t>
  </si>
  <si>
    <t>Subtotal Prensa</t>
  </si>
  <si>
    <t>C-2199-1900-22</t>
  </si>
  <si>
    <t>IMPLEMENTACIÓN DEL LITIGIO DE ALTO IMPACTO EN EL MINISTERIO DE MINAS Y ENERGÍA...  NACIONAL</t>
  </si>
  <si>
    <t>2018011000840</t>
  </si>
  <si>
    <t>Subtotal Jurídica</t>
  </si>
  <si>
    <t>C-2199-1900-15</t>
  </si>
  <si>
    <t>MEJORAMIENTO DEL MODELO INTEGRADO DE PLANEACIÓN Y GESTIÓN EN EL MINISTERIO DE MINAS Y ENERGÍA  BOGOTÁ</t>
  </si>
  <si>
    <t>2017011000209</t>
  </si>
  <si>
    <t>C-2106-1900-9</t>
  </si>
  <si>
    <t>FORTALECIMIENTO DE LA SINERGIA INSTITUCIONAL DEL SECTOR MINERO ENERGÉTICO EN LOS ESCENARIOS ESTRATÉGICOS INTERNACIONALES DESDE EL NIVEL  NACIONAL</t>
  </si>
  <si>
    <t>2018011000403</t>
  </si>
  <si>
    <t>Subtotal Planeación</t>
  </si>
  <si>
    <t>C-2106-1900-17</t>
  </si>
  <si>
    <t>FORTALECIMIENTO DE LA POLÍTICA PUBLICA PARA PROMOVER LA TRANSFORMACIÓN ENERGÉTICA EN AGENTES Y USUARIOS DEL TERRITORIO NACIONAL</t>
  </si>
  <si>
    <t>C-2106-1900-19</t>
  </si>
  <si>
    <t>FORTALECIMIENTO DE LA POLITICA PUBLICA PARA MEJORAR EL ACCESO A TECNOLOGIAS O APLICACIONES NUCLEARES AVANZADAS EN EL TERRITORIO  NACIONAL</t>
  </si>
  <si>
    <t>Subtotal Asuntos Regulatorios</t>
  </si>
  <si>
    <t>C-2105-1900-11</t>
  </si>
  <si>
    <t>AMBIENTAL</t>
  </si>
  <si>
    <t>FORTALECIMIENTO DEL RELACIONAMIENTO TERRITORIAL PARA LA CREACION DE VALOR COMPARTIDO EN EL SECTOR MINERO ENERGETICO NACIONAL</t>
  </si>
  <si>
    <t>C-2105-1900-9</t>
  </si>
  <si>
    <t>FORTALECIMIENTO PARA LA REDUCCIÓN DE EMISIONES DE GASES DE EFECTO INVERNADERO (GEI) QUE AFECTAN LAS ACTIVIDADES DEL SECTOR MINERO ENERGETICO EN EL ÁMBITO  NACIONAL (Cambio climatico)</t>
  </si>
  <si>
    <t>2018011001096</t>
  </si>
  <si>
    <t>C-2106-1900-13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</si>
  <si>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</si>
  <si>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2018011000256</t>
  </si>
  <si>
    <t>C-2105-1900-13</t>
  </si>
  <si>
    <t>FORTALECIMIENTO DE LA COMPETITIVIDAD Y SOSTENIBILIDAD DEL SECTOR MINERO ENERGETICO MEDIANTE LA INCORPORACION DE PROCESOS DE REDUCCION DE RIESGO DE DESASTRES   NACIONAL (Riesgo de Desastres)</t>
  </si>
  <si>
    <t xml:space="preserve">Subtotal ambiental </t>
  </si>
  <si>
    <t>C-2106-1900-20</t>
  </si>
  <si>
    <t>VICE MINAS</t>
  </si>
  <si>
    <t>FORTALECIMIENTO DE LA CONFIANZA EN LAS INSTITUCIONES DE LA INDUSTRIA MINERO ENERGETICA EN COLOMBIA (INICIATIVA EITI)  NACIONAL</t>
  </si>
  <si>
    <t>Subtotal EITI</t>
  </si>
  <si>
    <t xml:space="preserve">Total Despacho Ministro  </t>
  </si>
  <si>
    <t>C-2101-1900-8</t>
  </si>
  <si>
    <t>HIDROCARBUROS</t>
  </si>
  <si>
    <t>DISTRIBUCIÓN DE RECURSOS A USUARIOS DE GAS COMBUSTIBLE POR RED DE ESTRATOS 1 Y 2.  NACIONAL</t>
  </si>
  <si>
    <t>2018011000650</t>
  </si>
  <si>
    <t>C-2101-1900-10</t>
  </si>
  <si>
    <t>DISTRIBUCIÓN DE RECURSOS AL CONSUMO EN CILINDROS Y PROYECTOS DE INFRAESTRUCTURA DE GLP  NACIONAL</t>
  </si>
  <si>
    <t>C-2103-1900-7</t>
  </si>
  <si>
    <t>DISTRIBUCIÓN DE RECURSOS PARA EL TRANSPORTE DE COMBUSTIBLES LÍQUIDOS DERIVADOS DEL PETRÓLEO ENTRE YUMBO Y LA CIUDAD DE PASTO  NARIÑO</t>
  </si>
  <si>
    <t>2019011000024</t>
  </si>
  <si>
    <t>C-2101-1900-11</t>
  </si>
  <si>
    <t>SUSTITUCION DE LENA POR CILINDROS DE GLP EN HOGARES DE BAJOS RECURSOS NACIONAL</t>
  </si>
  <si>
    <t>C-2101-1900-9</t>
  </si>
  <si>
    <t>APOYO A LA FINANCIACIÓN DE PROYECTOS DIRIGIDOS AL DESARROLLO DE INFRAESTRUCTURA, Y CONEXIONES PARA EL USO DEL GAS NATURAL A NIVEL  NACIONAL</t>
  </si>
  <si>
    <t>2018011001035</t>
  </si>
  <si>
    <t>C-2106-1900-8</t>
  </si>
  <si>
    <t>MEJORAMIENTO DE LA GESTIÓN DE LA INFORMACIÓN DE LA DISTRIBUCIÓN DE LOS COMBUSTIBLES LÍQUIDOS, GAS NATURAL Y GLP PARA USO VEHICULAR.  NACIONAL</t>
  </si>
  <si>
    <t>2018011000352</t>
  </si>
  <si>
    <t>C-2103-1900-5</t>
  </si>
  <si>
    <t>FORTALECIMIENTO DEL CONTROL A LA COMERCIALIZACIÓN DE COMBUSTIBLES EN LOS DEPARTAMENTOS CONSIDERADOS COMO ZONAS DE FRONTERA.  NACIONAL</t>
  </si>
  <si>
    <t>2018011000351</t>
  </si>
  <si>
    <t>C-2106-1900-11</t>
  </si>
  <si>
    <t>DESARROLLO DE LA GESTIÓN DE LA INFORMACIÓN EN ASUNTOS DEL SUBSECTOR HIDROCARBUROS.  NACIONAL</t>
  </si>
  <si>
    <t>2018011000350</t>
  </si>
  <si>
    <t>C-2103-1900-8</t>
  </si>
  <si>
    <t>FORTALECIMIENTO A LA GESTION DEL MONITOREO, SEGUIMIENTO Y CONTROL A LOS COMBUSTIBLES LIQUIDOS DERIVADOS DEL PETROLEO Y OTROS PRODUCTOS DE TIPO RESIDUAL DE HIDROCARBUROS NACIONAL</t>
  </si>
  <si>
    <t>Subtotal hidrocarburos</t>
  </si>
  <si>
    <t>C-2102-1900-6</t>
  </si>
  <si>
    <t>ENERGIA</t>
  </si>
  <si>
    <t>DISTRIBUCIÓN DE RECURSOS PARA PAGOS POR MENORES TARIFAS SECTOR ELÉCTRICO  NACIONAL</t>
  </si>
  <si>
    <t>2018011000684</t>
  </si>
  <si>
    <t>C-2102-1900-8</t>
  </si>
  <si>
    <t>DISTRIBUCIÓN DE SUBSIDIOS PARA USUARIOS UBICADOS EN ZONAS ESPECIALES DEL SISTEMA INTERCONECTADO  NACIONAL</t>
  </si>
  <si>
    <t>2018011000680</t>
  </si>
  <si>
    <t>C-2102-1900-11</t>
  </si>
  <si>
    <t>MEJORAMIENTO DEL SERVICIO DE ENERGIA ELECTRICA EN LAS ZONAS RURALES DEL TERRITORIO  NACIONAL</t>
  </si>
  <si>
    <t>2018011001048</t>
  </si>
  <si>
    <t>C-2102-1900-15</t>
  </si>
  <si>
    <t>AMPLIACION DE LA COBERTURA DEL SERVICIO DE ENERGIA ELECTRICA EN LAS ZONAS NO INTERCONECTADAS ZNI EN EL TERRITORIO   NACIONAL</t>
  </si>
  <si>
    <t>C-2102-1900-9</t>
  </si>
  <si>
    <t>MEJORAMIENTO DE LA CALIDAD Y CONFIABILIDAD DEL SERVICIO DE ENERGÍA ELÉCTRICA EN LOS BARRIOS SUBNORMALES UBICADOS EN LOS MUNICIPIOS DEL SISTEMA INTERCONECTADO A NIVEL  NACIONAL</t>
  </si>
  <si>
    <t>2018011001045</t>
  </si>
  <si>
    <t>C-2106-1900-18</t>
  </si>
  <si>
    <t>MEJORAMIENTO DE LA EFICIENCIA Y SEGURIDAD EN LOS PRODUCTOS, SISTEMAS E INSTALACIONES QUE ESTÁN BAJO EL ALCANCE DE LOS REGLAMENTOS TÉCNICOS DEL SECTOR DE ENERGÍA ELÉCTRICA EN EL TERRITORIO NACIONAL</t>
  </si>
  <si>
    <t>C-2102-1900-12</t>
  </si>
  <si>
    <t>MEJORAMIENTO DEL CUBRIMIENTO DE LA DEMANDA NO ATENDIDA QUE PERCIBEN LOS USUARIOS DEL SIN Y LAS ZNI NACIONAL</t>
  </si>
  <si>
    <t>C-2102-1900-13</t>
  </si>
  <si>
    <t>MEJORAMIENTO EN LA DISMINUCIÓN DE LAS BRECHAS DE ACCESO A ENERGÍA ASEQUIBLE Y LIMPIA A NIVEL NACIONAL</t>
  </si>
  <si>
    <t>Subtotal Energía</t>
  </si>
  <si>
    <t>C-2102-1900-14</t>
  </si>
  <si>
    <t>FORTALECIMIENTO DE LA GESTION EFICIENTE DE LA ENERGIA Y DESARROLLO DE LAS FUENTES NO CONVENCIONALES DE ENERGIA EN EL TERRITORIO  NACIONAL</t>
  </si>
  <si>
    <t>Subtotal Fenoge</t>
  </si>
  <si>
    <t xml:space="preserve">Total Viceministerio Energía </t>
  </si>
  <si>
    <t>C-2104-1900-19</t>
  </si>
  <si>
    <t>FORMALIZACION MINERA</t>
  </si>
  <si>
    <t>FORTALECIMIENTO DE LA GESTION INSTITUCIONAL PARA LA IMPLEMENTACION DE ACCIONES TENDIENTES A PERMITIR EL ACCESO A LA LEGALIDAD DE LA PEQUENA MINERIA EN EL TERRITORIO  NACIONAL</t>
  </si>
  <si>
    <t>C-2104-1900-17</t>
  </si>
  <si>
    <t>FORTALECIMIENTO DE POLÍTICAS ORIENTADAS A LA TRANSFORMACIÓN DEL SECTOR MINERO NACIONAL</t>
  </si>
  <si>
    <t>2020011000094</t>
  </si>
  <si>
    <t>C-2104-1900-18</t>
  </si>
  <si>
    <t>FORTALECIMIENTO DE LA POLITICA DE LA MINERIA DE SUBSISTENCIA EN EL TERRITORIO NACIONAL</t>
  </si>
  <si>
    <t xml:space="preserve">Subtotal Formalización Minera </t>
  </si>
  <si>
    <t>C-2104-1900-20</t>
  </si>
  <si>
    <t>FORTALECIMIENTO DE LA COMPETITIVIDAD INTERNACIONAL DE LOS PROYECTOS MINEROS A NIVEL  NACIONAL</t>
  </si>
  <si>
    <t xml:space="preserve">Subtotal Minería Empresarial </t>
  </si>
  <si>
    <t>C-2105-1900-12</t>
  </si>
  <si>
    <t>FORTALECIMIENTO DE LAS ACCIONES DE PREVENCION, MONITOREO Y CONTROL DE LA EXPLOTACION ILICITA DE MINERALES EN EL TERRITORIO  NACIONAL</t>
  </si>
  <si>
    <t>Subtotal Explotación Ilicita</t>
  </si>
  <si>
    <t xml:space="preserve">Total Viceministerio Minas </t>
  </si>
  <si>
    <t>C-2199-1900-19</t>
  </si>
  <si>
    <t>FORTALECIMIENTO DEL SECTOR MINERO ENERGÉTICO A NIVEL  NACIONAL</t>
  </si>
  <si>
    <t>Subtotal BID</t>
  </si>
  <si>
    <t>C-2199-1900-25</t>
  </si>
  <si>
    <t>ADMINISTRATIVOS</t>
  </si>
  <si>
    <t>FORTALECIMIENTO DE LAS CAPACIDADES TECNOLÓGICAS DEL MINISTERIO DE MINAS Y ENERGÍA PARA FACILITAR EL USO, ACCESO Y APROVECHAMIENTO DE LA INFORMACIÓN MINERO ENERGÉTICA A NIVEL NACIONAL</t>
  </si>
  <si>
    <t>C-2199-1900-26</t>
  </si>
  <si>
    <t>MEJORAMIENTO EN LA DISPONIBILIDAD Y APROVECHAMIENTO DE LA INFORMACION DEL ARCHIVO CENTRAL POR PARTE DE LA CIUDADANIA Y USUARIOS INTERNOS DEL MINISTERIO.  BOGOTA</t>
  </si>
  <si>
    <t>C-2106-1900-12</t>
  </si>
  <si>
    <t>FORTALECIMIENTO DE LA PARTICIPACIÓN, TRANSPARENCIA Y COLABORACIÓN DE LOS CIUDADANOS Y PARTES INTERESADAS EN LA GESTIÓN DEL SECTOR MINERO ENERGÉTICO   NACIONAL</t>
  </si>
  <si>
    <t>2018011000687</t>
  </si>
  <si>
    <t>C-2199-1900-24</t>
  </si>
  <si>
    <t>IMPLANTACIÓN MODELO GESTION DE DOCUMENTOS ELECTRONICOS DE ARCHIVO EN EL MINISTERIO DE MINAS Y ENERGIA  BOGOTÁ</t>
  </si>
  <si>
    <t>2019011000154</t>
  </si>
  <si>
    <t>C-2199-1900-27</t>
  </si>
  <si>
    <t>FORTALECIMIENTO INSTITUCIONAL PARA LA IMPLEMENTACION DE MEJORES MEDIDAS DE SOSTENIBILIDAD AMBIENTAL EN LAS SEDES DEL MINISTERIO DE MINAS Y ENERGIA  BOGOTA</t>
  </si>
  <si>
    <t>Subtotal administrativos</t>
  </si>
  <si>
    <t>Total Secretaria General</t>
  </si>
  <si>
    <t>Total MME</t>
  </si>
  <si>
    <t>ANH - AGENCIA NACIONAL DE HIDROCARBUROS</t>
  </si>
  <si>
    <t>C-2106-1900-3</t>
  </si>
  <si>
    <t>IDENTIFICACION DE OPORTUNIDADES EXPLORATORIAS DE HIDROCARBUROS  NACIONAL</t>
  </si>
  <si>
    <t>2022011000066</t>
  </si>
  <si>
    <t>APOYO PARA LA VIABILIZACION DE LAS ACTIVIDADES DE EXPLORACION Y PRODUCCION DE HIDROCARBUROS A TRAVES DE LA ARTICULACION INSTITUCIONAL DE LA GESTION SOCIO AMBIENTAL  NACIONAL</t>
  </si>
  <si>
    <t>2022011000074</t>
  </si>
  <si>
    <t>C-2199-1900-3</t>
  </si>
  <si>
    <t>FORTALECIMIENTO DE LOS SISTEMAS DE SEGUIMIENTO A CONTRATOS, OPERACION Y GEOSERVICIOS, DE LA INFRAESTRUCTURA QUE LOS SOPORTA Y LA ADOPCION DE LINEAMIENTOS DE SEGURIDAD Y CALIDAD DE DATOS PARA EL APROVECHAMIENTO DE LOS RECURSOS HIDROCARBURIFEROS  NACIO</t>
  </si>
  <si>
    <t>2022011000096</t>
  </si>
  <si>
    <t>C-2103-1900-4</t>
  </si>
  <si>
    <t>FORTALECIMIENTO EN LA IMPLEMENTACIÓN DEL MODELO DE PROMOCIÓN PARA INCREMENTAR LA INVERSIÓN  NACIONAL</t>
  </si>
  <si>
    <t>2018011000108</t>
  </si>
  <si>
    <t>ANM - AGENCIA NACIONAL MINERA</t>
  </si>
  <si>
    <t>Gastos de Com. y Oper.</t>
  </si>
  <si>
    <t>C-2104-1900-9</t>
  </si>
  <si>
    <t>MEJORAMIENTO DE LOS ESTÁNDARES DE LA ACTIVIDAD MINERA A NIVEL  NACIONAL</t>
  </si>
  <si>
    <t>2019011000101</t>
  </si>
  <si>
    <t>C-2104-1900-10</t>
  </si>
  <si>
    <t>FORTALECIMIENTO DE LA FORMALIZACION Y TITULACION DE PEQUENOS Y MEDIANOS MINEROS A NIVEL  NACIONAL</t>
  </si>
  <si>
    <t>2022011000021</t>
  </si>
  <si>
    <t>C-2106-1900-1</t>
  </si>
  <si>
    <t>CONSOLIDACIÓN DEL SISTEMA INTEGRAL DE GESTIÓN MINERA A NIVEL NACIONAL</t>
  </si>
  <si>
    <t>2020011000088</t>
  </si>
  <si>
    <t>C-2104-1900-11</t>
  </si>
  <si>
    <t>CONSTRUCCION DE CONOCIMIENTO PARA LA GESTION DE RIESGOS MINEROS Y AUMENTO DE LA CAPACIDAD DE RESPUESTA SEGURA EN LA ATENCION DE EMERGENCIAS MINERAS EN EL TERRITORIO  NACIONAL</t>
  </si>
  <si>
    <t>2022011000050</t>
  </si>
  <si>
    <t>C-2199-1900-5</t>
  </si>
  <si>
    <t>FORTALECIMIENTO DE LOS SERVICIOS DE LA ANM SOPORTADOS EN LAS TECNOLOGÍAS DE LA INFORMACIÓN Y LAS COMUNICACIONES  BOGOTÁ</t>
  </si>
  <si>
    <t>2018011001062</t>
  </si>
  <si>
    <t>C-2199-1900-6</t>
  </si>
  <si>
    <t>FORTALECIMIENTO DEL DESEMPEÑO INSTITUCIONAL DE LA ANM A NIVEL NACIONAL</t>
  </si>
  <si>
    <t>2020011000096</t>
  </si>
  <si>
    <t>C-2104-1900-8</t>
  </si>
  <si>
    <t>FORTALECIMIENTO DE LOS MECANISMOS DE PROMOCIÓN DEL SECTOR MINERO  NACIONAL</t>
  </si>
  <si>
    <t>2018011000418</t>
  </si>
  <si>
    <t>FORTALECIMIENTO DE LA INFRAESTRUCTURA FÍSICA DE LA AGENCIA NACIONAL DE MINERÍA A NIVEL  NACIONAL</t>
  </si>
  <si>
    <t>2017011000332</t>
  </si>
  <si>
    <t>CREG - COMISION DE REGULACION DE ENERGIA Y GAS</t>
  </si>
  <si>
    <t>C-2106-1900-6</t>
  </si>
  <si>
    <t>ESTUDIOS Y ANÁLISIS PARA LA ADOPCIÓN DE MEDIDAS REGULATORIAS REQUERIDAS POR LOS SECTORES DE ENERGÍA ELÉCTRICA, GAS COMBUSTIBLE Y COMBUSTIBLES LÍQUIDOS A NIVEL NACIONAL</t>
  </si>
  <si>
    <t>2020011000006</t>
  </si>
  <si>
    <t>C-2199-1900-4</t>
  </si>
  <si>
    <t xml:space="preserve">MEJORAMIENTO  Y MODERNIZACIÓN DE LAS TICS DE LA CREG A NIVEL  NACIONAL </t>
  </si>
  <si>
    <t>2018011000116</t>
  </si>
  <si>
    <t>FORTALECIMIENTO INSTITUCIONAL A PARTIR DEL APRENDIZAJE ORGANIZACIONAL A NIVEL  NACIONAL - [PREVIO CONCEPTO DNP]</t>
  </si>
  <si>
    <t>2018011000122</t>
  </si>
  <si>
    <t>C-2106-1900-4</t>
  </si>
  <si>
    <t>DIVULGACIÓN DE LA REGULACIÓN A LA CIUDADANÍA A NIVEL  NACIONAL</t>
  </si>
  <si>
    <t>2018011000117</t>
  </si>
  <si>
    <t>IPSE - INSTITUTO DE PLANIFICACION Y PROMOCION DE SOLUCIONES ENERGETICAS EN ZONAS NO INTERCONECTADAS</t>
  </si>
  <si>
    <t>C-2102-1900-5</t>
  </si>
  <si>
    <t>DESARROLLO E IMPLEMENTACIÓN DE PROYECTOS ENERGÉTICOS SOSTENIBLES EN LAS ZONAS NO INTERCONECTADAS, ZNI  NACIONAL</t>
  </si>
  <si>
    <t>2018011000873</t>
  </si>
  <si>
    <t>C-2102-1900-4</t>
  </si>
  <si>
    <t>DISEÑO Y ESTRUCTURACIÓN DE  SOLUCIONES TECNOLÓGICAS APROPIADAS DE GENERACIÓN DE ENERGÍA ELÉCTRICA EN LAS ZONAS NO INTERCONECTADAS DEL PAÍS   NACIONAL</t>
  </si>
  <si>
    <t>2018011000809</t>
  </si>
  <si>
    <t>FORTALECIMIENTO DE LAS TECNOLOGIAS DE LA INFORMACION Y LAS COMUNICACIONES DE IPSE COMO REFERENTE DE INFORMACION PARA LAS ZONAS NO INTERCONECTADAS - IPSE BOGOTA</t>
  </si>
  <si>
    <t>2019011000150</t>
  </si>
  <si>
    <t>FORTALECIMIENTO FORTALECIMIENTO DE LA GESTIÓN INSTITUCIONAL DEL IPSE   BOGOTÁ</t>
  </si>
  <si>
    <t>2019011000156</t>
  </si>
  <si>
    <t>ACTUALIZACIÓN AMPLIACIÓN DE LA COBERTURA DE TELEMETRÍA Y MONITOREO DE VARIABLES ENERGÉTICAS EN LAS ZONAS NO INTERCONECTADAS.  NACIONAL</t>
  </si>
  <si>
    <t>2018011001052</t>
  </si>
  <si>
    <t>C-2102-1900-7</t>
  </si>
  <si>
    <t>INVENTARIO ACTUALIZAR EL INVENTARIO DE LOS ACTIVOS ELÉCTRICOS DEL INSTITUTO DE PLANIFICACIÓN Y PROMOCIÓN DE SOLUCIONES ENERGÉTICAS IPSE   NACIONAL</t>
  </si>
  <si>
    <t>2018011000783</t>
  </si>
  <si>
    <t>FORMULACIÓN FORTALECER LA GESTIÓN Y DIVULGACIÓN DE INFORMACIÓN ENERGÉTICA A FAVOR DE LA COLOMBIA NO INTERCONECTADA.  NACIONAL</t>
  </si>
  <si>
    <t>2020011000122</t>
  </si>
  <si>
    <t>DISENO DE UNA HOJA DE RUTA PARA LA IMPLEMENTACION DE UN ESQUEMA DE MODERNIZACION DE LA OPERACION Y SUPERVISION DEL SERVICIO DE ENERGIA ELECTRICA EN LAS ZONAS NO INTERCONECTADAS DE COLOMBIA  NACIONAL</t>
  </si>
  <si>
    <t>2022011000025</t>
  </si>
  <si>
    <t>SGC -SERVICIO GEOLOGICO COLOMBIANO</t>
  </si>
  <si>
    <t>C-2199-1900-10</t>
  </si>
  <si>
    <t>CONSTRUCCION E IMPLEMENTACION DE LA INFRAESTRUCTURA DEL CENTRO DE EXCELENCIA EN GEOCIENCIAS A NIVEL  NACIONAL</t>
  </si>
  <si>
    <t>2020011000135</t>
  </si>
  <si>
    <t>INVESTIGACIÓN Y DESARROLLO GEOCIENTÍFICO DE HIDROCARBUROS EN EL TERRITORIO  NACIONAL</t>
  </si>
  <si>
    <t>2017011000327</t>
  </si>
  <si>
    <t>AMPLIACIÓN DEL CONOCIMIENTO GEOCIENTÍFICO BÁSICO DEL TERRITORIO  NACIONAL</t>
  </si>
  <si>
    <t>2017011000324</t>
  </si>
  <si>
    <t>CONTRIBUCIÓN AL DESARROLLO DE LA GESTIÓN Y SEGURIDAD RADIOLÓGICA, NUCLEAR E ISOTÓPICA DE LOS LABORATORIOS E INSTALACIONES DEL SERVICIO GEOLÓGICO COLOMBIANO.  BOGOTÁ</t>
  </si>
  <si>
    <t>2018011001097</t>
  </si>
  <si>
    <t>C-2106-1900-16</t>
  </si>
  <si>
    <t>FORTALECIMIENTO DE LA CAPACIDAD DE ACCESO DEL SECTOR MINERO ENERGETICO A LOS PRODUCTOS Y SERVICIOS DEL BANCO DE INFORMACION PETROLERA - BIP  NACIONAL</t>
  </si>
  <si>
    <t>2022011000058</t>
  </si>
  <si>
    <t>FORTALECIMIENTO DE LA INVESTIGACIÓN Y CARACTERIZACIÓN DE MATERIALES GEOLÓGICOS EN TERRITORIO  NACIONAL</t>
  </si>
  <si>
    <t>2017011000325</t>
  </si>
  <si>
    <t>INVESTIGACIÓN MONITOREO Y EVALUACIÓN DE AMENAZAS GEOLÓGICAS DEL TERRITORIO  NACIONAL</t>
  </si>
  <si>
    <t>2017011000323</t>
  </si>
  <si>
    <t>C-2106-1900-7</t>
  </si>
  <si>
    <t>AMPLIACIÓN DEL CONOCIMIENTO DEL POTENCIAL MINERAL EN EL TERRITORIO  NACIONAL</t>
  </si>
  <si>
    <t>2017011000316</t>
  </si>
  <si>
    <t>MODERNIZACIÓN DE LOS DATACENTER PRINCIPAL Y ALTERNO DEL SERVICIO GEOLÓGICO COLOMBIANO  NACIONAL</t>
  </si>
  <si>
    <t>2018011001143</t>
  </si>
  <si>
    <t>FORTALECIMIENTO INSTITUCIONAL DEL SERVICIO GEOLÓGICO COLOMBIANO A NIVEL   NACIONAL - [PREVIO CONCEPTO  DNP]</t>
  </si>
  <si>
    <t>2017011000335</t>
  </si>
  <si>
    <t>FORTALECIMIENTO DE LA GESTIÓN ESTRATÉGICA INTEGRAL DEL SERVICIO GEOLÓGICO COLOMBIANO A NIVEL  NACIONAL</t>
  </si>
  <si>
    <t>2017011000317</t>
  </si>
  <si>
    <t>C-2199-1900-9</t>
  </si>
  <si>
    <t>FORTALECIMIENTO IMPLEMENTACION DEL SEGUNDO CICLO DE ARQUITECTURA EMPRESARIAL PARA EL MEJORAMIENTO EN USO, DISPONIBILIDAD Y APROVECHAMIENTO DE LA INFORMACION DE LOS PROCESOS DEL SGC  NACIONAL</t>
  </si>
  <si>
    <t>2021011000113</t>
  </si>
  <si>
    <t>C-2199-1900-8</t>
  </si>
  <si>
    <t>MODERNIZACIÓN DEL SISTEMA DE GESTIÓN Y CONTROL DE INVENTARIOS Y ALMACÉN A NIVEL NACIONAL</t>
  </si>
  <si>
    <t>2019011000293</t>
  </si>
  <si>
    <t>C-2199-1900-7</t>
  </si>
  <si>
    <t>FORMACIÓN Y DESARROLLO DEL TALENTO HUMANO DEL SERVICIO GEOLÓGICO COLOMBIANO A NIVEL NACIONAL</t>
  </si>
  <si>
    <t>2019011000294</t>
  </si>
  <si>
    <t>C-2106-1900-15</t>
  </si>
  <si>
    <t>MODERNIZACIÓN DE LOS SERVICIOS DE MUSEO GEOLÓGICO E INVESTIGACIONES ASOCIADAS A NIVEL NACIONAL</t>
  </si>
  <si>
    <t>2019011000292</t>
  </si>
  <si>
    <t>UPME - UNIDAD DE PLANEACION MINERO ENERGETICA</t>
  </si>
  <si>
    <t>IMPLEMENTACIÓN DE ACCIONES PARA LA CONFIABILIDAD DEL SUBSECTOR ELÉCTRICO A NIVEL  NACIONAL</t>
  </si>
  <si>
    <t>2019011000085</t>
  </si>
  <si>
    <t>FORTALECIMIENTO DE LOS SERVICIOS DIGITALES AUMENTANDO LA CAPACIDAD PARA LA TRANSFORMACION DIGITAL E INTERACCION CON EL CIUDADANO   NACIONAL-[PREVIO CONCEPTO  DNP]</t>
  </si>
  <si>
    <t>2022011000098</t>
  </si>
  <si>
    <t>ASESORIA PARA LA SEGURIDAD ENERGÉTICA Y EL SEGUIMIENTO DEL  PEN  A NIVEL  NACIONAL</t>
  </si>
  <si>
    <t>2019011000088</t>
  </si>
  <si>
    <t>FORTALECIMIENTO DEL LEVANTAMIENTO, GESTION Y APROPIACION DE LA INFORMACION PARA LA PLANEACION  DEL SECTOR MINERO ENERGETICO CON ENFOQUE TERRITORIAL  NACIONAL-[PREVIO CONCEPTO  DNP]</t>
  </si>
  <si>
    <t>2022011000080</t>
  </si>
  <si>
    <t>C-2103-1900-1</t>
  </si>
  <si>
    <t>ASESORIA PARA LA PLANEACIÓN DE ABASTECIMIENTO Y CONFIABILIDAD DEL SUB SECTOR DE HIDROCARBUROS A NIVEL  NACIONAL</t>
  </si>
  <si>
    <t>2019011000089</t>
  </si>
  <si>
    <t>FORTALECIMIENTO DE LA PERCEPCION DE LA CIUDADANIA FRENTE A LOS PRODUCTOS Y SERVICIOS PRESTADOS POR LA UPME   NACIONAL-[PREVIO CONCEPTO  DNP]</t>
  </si>
  <si>
    <t>2022011000078</t>
  </si>
  <si>
    <t>C-2105-1900-3</t>
  </si>
  <si>
    <t>DESARROLLO DE ESTRATEGIAS PARA DOTAR DE SENTIDO SOCIAL Y AMBIENTAL LA PLANEACIÓN MINERO ENERGÉTICA A NIVEL  NACIONAL</t>
  </si>
  <si>
    <t>2019011000084</t>
  </si>
  <si>
    <t>ASESORÍA PARA PROMOVER EL DESARROLLO SOSTENIBLE Y LA COMPETITIVIDAD DEL SECTOR MINERO NACIONAL</t>
  </si>
  <si>
    <t>2019011000300</t>
  </si>
  <si>
    <t>C-2102-1900-3</t>
  </si>
  <si>
    <t>ASESORIA PARA LA EQUIDAD Y CONECTIVIDAD ENERGÉTICA A NIVEL  NACIONAL</t>
  </si>
  <si>
    <t>INFORME DE EJECUCIÓN PRESUPUESTAL 
Marzo 2023 - Minenergía</t>
  </si>
  <si>
    <t>INFORME DE EJECUCIÓN PRESUPUESTAL 
Marzo 2023 - ANH</t>
  </si>
  <si>
    <t>INFORME DE EJECUCIÓN PRESUPUESTAL 
Marzo 2023 - ANM</t>
  </si>
  <si>
    <t>INFORME DE EJECUCIÓN PRESUPUESTAL 
Marzo 2023 - CREG</t>
  </si>
  <si>
    <t>INFORME DE EJECUCIÓN PRESUPUESTAL 
Marzo 2023 - IPSE</t>
  </si>
  <si>
    <t>INFORME DE EJECUCIÓN PRESUPUESTAL 
Marzo 2023 - SGC</t>
  </si>
  <si>
    <t>INFORME DE EJECUCIÓN PRESUPUESTAL 
Marzo 2023 - UPME</t>
  </si>
  <si>
    <r>
      <t xml:space="preserve">INFORME DE EJECUCIÓN No. 015-2023 (Con Subsidios)
(31 de Marzo de 2023)
</t>
    </r>
    <r>
      <rPr>
        <b/>
        <sz val="15"/>
        <color indexed="9"/>
        <rFont val="Arial"/>
        <family val="2"/>
      </rPr>
      <t>Generado el 03 de Abril de 2023  11:50 AM</t>
    </r>
    <r>
      <rPr>
        <b/>
        <sz val="15"/>
        <color indexed="9"/>
        <rFont val="Arial"/>
        <family val="2"/>
      </rPr>
      <t xml:space="preserve">
El % de ejecución = (Oblig.  /Aprop. Vigente) * 100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</si>
</sst>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0" formatCode="_-* #,##0_-;\-* #,##0_-;_-* &quot;-&quot;??_-;_-@_-"/>
    <numFmt numFmtId="171" formatCode="_(&quot;$&quot;\ * #,##0.00_);_(&quot;$&quot;\ * \(#,##0.00\);_(&quot;$&quot;\ * &quot;-&quot;??_);_(@_)"/>
    <numFmt numFmtId="172" formatCode="0.0%"/>
    <numFmt numFmtId="173" formatCode="_(&quot;$&quot;\ * #,##0_);_(&quot;$&quot;\ * \(#,##0\);_(&quot;$&quot;\ * &quot;-&quot;??_);_(@_)"/>
    <numFmt numFmtId="174" formatCode="#,##0_ ;\-#,##0\ "/>
    <numFmt numFmtId="175" formatCode="_(* #,##0_);_(* \(#,##0\);_(* &quot;-&quot;??_);_(@_)"/>
    <numFmt numFmtId="176" formatCode="#,##0.000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  <font>
      <b/>
      <sz val="14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3"/>
      <color theme="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4"/>
      <color indexed="9"/>
      <name val="Arial"/>
      <family val="2"/>
    </font>
    <font>
      <b/>
      <sz val="14"/>
      <color theme="1"/>
      <name val="Arial"/>
      <family val="2"/>
    </font>
    <font>
      <sz val="8"/>
      <color rgb="FF000000"/>
      <name val="Times New Roman"/>
      <family val="1"/>
    </font>
    <font>
      <sz val="14"/>
      <name val="Calibri"/>
      <family val="2"/>
    </font>
    <font>
      <b/>
      <sz val="15"/>
      <color indexed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44062"/>
        <bgColor indexed="64"/>
      </patternFill>
    </fill>
  </fills>
  <borders count="36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9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Alignment="1">
      <alignment vertical="center" textRotation="90"/>
    </xf>
    <xf numFmtId="0" fontId="9" fillId="4" borderId="0" xfId="1" applyFont="1" applyFill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Alignment="1">
      <alignment vertical="center" textRotation="90" wrapText="1"/>
    </xf>
    <xf numFmtId="0" fontId="4" fillId="0" borderId="0" xfId="1" applyFont="1"/>
    <xf numFmtId="0" fontId="6" fillId="0" borderId="0" xfId="1" applyFont="1" applyAlignment="1">
      <alignment horizontal="center" textRotation="90"/>
    </xf>
    <xf numFmtId="0" fontId="11" fillId="0" borderId="0" xfId="1" applyFont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textRotation="90"/>
    </xf>
    <xf numFmtId="0" fontId="14" fillId="4" borderId="0" xfId="1" applyFont="1" applyFill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Alignment="1">
      <alignment horizontal="center" vertical="center" wrapText="1"/>
    </xf>
    <xf numFmtId="0" fontId="8" fillId="0" borderId="3" xfId="1" applyFont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/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170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/>
    <xf numFmtId="0" fontId="21" fillId="0" borderId="0" xfId="1" applyFont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Alignment="1">
      <alignment vertical="top" wrapText="1"/>
    </xf>
    <xf numFmtId="170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30" fillId="0" borderId="0" xfId="0" applyFont="1" applyAlignment="1">
      <alignment vertical="top" wrapText="1"/>
    </xf>
    <xf numFmtId="170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6" fillId="0" borderId="0" xfId="1" applyFont="1" applyAlignment="1">
      <alignment horizontal="left" vertical="center" wrapText="1"/>
    </xf>
    <xf numFmtId="170" fontId="26" fillId="2" borderId="0" xfId="7" applyNumberFormat="1" applyFont="1" applyFill="1" applyBorder="1" applyAlignment="1">
      <alignment horizontal="justify" vertical="center" wrapText="1"/>
    </xf>
    <xf numFmtId="0" fontId="32" fillId="0" borderId="0" xfId="0" applyFont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66" fontId="23" fillId="0" borderId="0" xfId="0" applyNumberFormat="1" applyFont="1" applyAlignment="1">
      <alignment horizontal="center" vertical="center"/>
    </xf>
    <xf numFmtId="166" fontId="23" fillId="2" borderId="0" xfId="0" applyNumberFormat="1" applyFont="1" applyFill="1" applyAlignment="1">
      <alignment horizontal="center" vertical="center"/>
    </xf>
    <xf numFmtId="43" fontId="26" fillId="0" borderId="9" xfId="7" applyFont="1" applyFill="1" applyBorder="1" applyAlignment="1">
      <alignment horizontal="center" vertical="center"/>
    </xf>
    <xf numFmtId="170" fontId="21" fillId="0" borderId="0" xfId="7" applyNumberFormat="1" applyFont="1" applyFill="1" applyBorder="1" applyAlignment="1">
      <alignment vertical="center"/>
    </xf>
    <xf numFmtId="170" fontId="23" fillId="0" borderId="0" xfId="7" applyNumberFormat="1" applyFont="1" applyBorder="1" applyAlignment="1">
      <alignment vertical="center"/>
    </xf>
    <xf numFmtId="170" fontId="19" fillId="0" borderId="0" xfId="7" applyNumberFormat="1" applyFont="1" applyAlignment="1">
      <alignment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0" fontId="31" fillId="6" borderId="0" xfId="1" applyFont="1" applyFill="1" applyAlignment="1">
      <alignment horizontal="center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70" fontId="31" fillId="6" borderId="0" xfId="7" applyNumberFormat="1" applyFont="1" applyFill="1" applyBorder="1" applyAlignment="1">
      <alignment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33" fillId="7" borderId="15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3" fillId="7" borderId="16" xfId="1" applyFont="1" applyFill="1" applyBorder="1" applyAlignment="1">
      <alignment horizontal="center" vertical="center" wrapText="1"/>
    </xf>
    <xf numFmtId="0" fontId="34" fillId="0" borderId="0" xfId="1" applyFont="1"/>
    <xf numFmtId="172" fontId="3" fillId="0" borderId="0" xfId="11" applyNumberFormat="1" applyFont="1"/>
    <xf numFmtId="10" fontId="3" fillId="0" borderId="0" xfId="1" applyNumberFormat="1" applyFont="1"/>
    <xf numFmtId="172" fontId="3" fillId="0" borderId="0" xfId="1" applyNumberFormat="1" applyFont="1"/>
    <xf numFmtId="172" fontId="3" fillId="2" borderId="0" xfId="1" applyNumberFormat="1" applyFont="1" applyFill="1"/>
    <xf numFmtId="0" fontId="3" fillId="0" borderId="0" xfId="1" applyFont="1" applyAlignment="1">
      <alignment wrapText="1"/>
    </xf>
    <xf numFmtId="0" fontId="3" fillId="2" borderId="0" xfId="1" applyFont="1" applyFill="1"/>
    <xf numFmtId="0" fontId="3" fillId="2" borderId="0" xfId="1" applyFont="1" applyFill="1" applyAlignment="1">
      <alignment wrapText="1"/>
    </xf>
    <xf numFmtId="172" fontId="3" fillId="2" borderId="0" xfId="11" applyNumberFormat="1" applyFont="1" applyFill="1"/>
    <xf numFmtId="10" fontId="3" fillId="2" borderId="0" xfId="1" applyNumberFormat="1" applyFont="1" applyFill="1"/>
    <xf numFmtId="0" fontId="33" fillId="7" borderId="0" xfId="1" applyFont="1" applyFill="1" applyAlignment="1">
      <alignment vertical="top" wrapText="1"/>
    </xf>
    <xf numFmtId="0" fontId="36" fillId="2" borderId="0" xfId="1" applyFont="1" applyFill="1"/>
    <xf numFmtId="0" fontId="36" fillId="2" borderId="0" xfId="1" applyFont="1" applyFill="1" applyAlignment="1">
      <alignment wrapText="1"/>
    </xf>
    <xf numFmtId="172" fontId="37" fillId="2" borderId="0" xfId="1" applyNumberFormat="1" applyFont="1" applyFill="1"/>
    <xf numFmtId="0" fontId="3" fillId="0" borderId="18" xfId="1" applyFont="1" applyBorder="1"/>
    <xf numFmtId="0" fontId="39" fillId="0" borderId="19" xfId="1" applyFont="1" applyBorder="1" applyAlignment="1" applyProtection="1">
      <alignment horizontal="center" vertical="center" wrapText="1" readingOrder="1"/>
      <protection locked="0"/>
    </xf>
    <xf numFmtId="0" fontId="39" fillId="0" borderId="20" xfId="1" applyFont="1" applyBorder="1" applyAlignment="1" applyProtection="1">
      <alignment horizontal="center" vertical="center" wrapText="1" readingOrder="1"/>
      <protection locked="0"/>
    </xf>
    <xf numFmtId="0" fontId="3" fillId="0" borderId="16" xfId="1" applyFont="1" applyBorder="1"/>
    <xf numFmtId="0" fontId="40" fillId="7" borderId="21" xfId="1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vertical="center" wrapText="1"/>
    </xf>
    <xf numFmtId="0" fontId="40" fillId="7" borderId="22" xfId="1" applyFont="1" applyFill="1" applyBorder="1" applyAlignment="1">
      <alignment horizontal="center" vertical="center" wrapText="1"/>
    </xf>
    <xf numFmtId="0" fontId="33" fillId="7" borderId="22" xfId="1" applyFont="1" applyFill="1" applyBorder="1" applyAlignment="1">
      <alignment horizontal="center" vertical="center" wrapText="1"/>
    </xf>
    <xf numFmtId="164" fontId="40" fillId="7" borderId="22" xfId="2" applyFont="1" applyFill="1" applyBorder="1" applyAlignment="1">
      <alignment horizontal="center" vertical="center" wrapText="1"/>
    </xf>
    <xf numFmtId="172" fontId="40" fillId="7" borderId="22" xfId="11" applyNumberFormat="1" applyFont="1" applyFill="1" applyBorder="1" applyAlignment="1">
      <alignment horizontal="center" vertical="center" wrapText="1"/>
    </xf>
    <xf numFmtId="10" fontId="40" fillId="7" borderId="22" xfId="2" applyNumberFormat="1" applyFont="1" applyFill="1" applyBorder="1" applyAlignment="1">
      <alignment horizontal="center" vertical="center" wrapText="1"/>
    </xf>
    <xf numFmtId="172" fontId="40" fillId="7" borderId="22" xfId="2" applyNumberFormat="1" applyFont="1" applyFill="1" applyBorder="1" applyAlignment="1">
      <alignment horizontal="center" vertical="center" wrapText="1"/>
    </xf>
    <xf numFmtId="0" fontId="3" fillId="0" borderId="24" xfId="1" applyFont="1" applyBorder="1"/>
    <xf numFmtId="0" fontId="33" fillId="7" borderId="21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 wrapText="1"/>
    </xf>
    <xf numFmtId="10" fontId="41" fillId="8" borderId="22" xfId="3" applyNumberFormat="1" applyFont="1" applyFill="1" applyBorder="1" applyAlignment="1">
      <alignment horizontal="center" vertical="center" wrapText="1"/>
    </xf>
    <xf numFmtId="3" fontId="18" fillId="7" borderId="22" xfId="1" applyNumberFormat="1" applyFont="1" applyFill="1" applyBorder="1" applyAlignment="1">
      <alignment horizontal="center" vertical="center" wrapText="1"/>
    </xf>
    <xf numFmtId="172" fontId="18" fillId="7" borderId="22" xfId="3" applyNumberFormat="1" applyFont="1" applyFill="1" applyBorder="1" applyAlignment="1">
      <alignment horizontal="center" vertical="center" wrapText="1"/>
    </xf>
    <xf numFmtId="0" fontId="42" fillId="0" borderId="21" xfId="1" applyFont="1" applyBorder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42" fillId="0" borderId="22" xfId="1" applyFont="1" applyBorder="1" applyAlignment="1">
      <alignment horizontal="center" vertical="center" wrapText="1"/>
    </xf>
    <xf numFmtId="172" fontId="41" fillId="0" borderId="22" xfId="11" applyNumberFormat="1" applyFont="1" applyFill="1" applyBorder="1" applyAlignment="1">
      <alignment horizontal="center" vertical="center" wrapText="1"/>
    </xf>
    <xf numFmtId="3" fontId="41" fillId="0" borderId="22" xfId="1" applyNumberFormat="1" applyFont="1" applyBorder="1" applyAlignment="1">
      <alignment horizontal="center" vertical="center"/>
    </xf>
    <xf numFmtId="172" fontId="41" fillId="0" borderId="22" xfId="11" applyNumberFormat="1" applyFont="1" applyFill="1" applyBorder="1" applyAlignment="1">
      <alignment horizontal="center" vertical="center"/>
    </xf>
    <xf numFmtId="3" fontId="3" fillId="0" borderId="0" xfId="1" applyNumberFormat="1" applyFont="1"/>
    <xf numFmtId="0" fontId="42" fillId="0" borderId="21" xfId="1" applyFont="1" applyBorder="1" applyAlignment="1">
      <alignment horizontal="center" vertical="center" wrapText="1"/>
    </xf>
    <xf numFmtId="0" fontId="42" fillId="0" borderId="0" xfId="1" applyFont="1" applyAlignment="1">
      <alignment horizontal="center" vertical="center" wrapText="1"/>
    </xf>
    <xf numFmtId="0" fontId="3" fillId="0" borderId="22" xfId="1" applyFont="1" applyBorder="1"/>
    <xf numFmtId="0" fontId="33" fillId="7" borderId="23" xfId="1" applyFont="1" applyFill="1" applyBorder="1" applyAlignment="1">
      <alignment horizontal="center" vertical="center" wrapText="1"/>
    </xf>
    <xf numFmtId="172" fontId="18" fillId="7" borderId="22" xfId="11" applyNumberFormat="1" applyFont="1" applyFill="1" applyBorder="1" applyAlignment="1">
      <alignment horizontal="center" vertical="center"/>
    </xf>
    <xf numFmtId="10" fontId="43" fillId="9" borderId="22" xfId="3" applyNumberFormat="1" applyFont="1" applyFill="1" applyBorder="1" applyAlignment="1">
      <alignment horizontal="center" vertical="center" wrapText="1"/>
    </xf>
    <xf numFmtId="3" fontId="18" fillId="7" borderId="22" xfId="4" applyNumberFormat="1" applyFont="1" applyFill="1" applyBorder="1" applyAlignment="1">
      <alignment horizontal="center" vertical="center"/>
    </xf>
    <xf numFmtId="0" fontId="42" fillId="0" borderId="23" xfId="1" applyFont="1" applyBorder="1" applyAlignment="1">
      <alignment horizontal="center" vertical="center" wrapText="1"/>
    </xf>
    <xf numFmtId="3" fontId="41" fillId="2" borderId="22" xfId="4" applyNumberFormat="1" applyFont="1" applyFill="1" applyBorder="1" applyAlignment="1">
      <alignment horizontal="center" vertical="center"/>
    </xf>
    <xf numFmtId="172" fontId="43" fillId="10" borderId="22" xfId="3" applyNumberFormat="1" applyFont="1" applyFill="1" applyBorder="1" applyAlignment="1">
      <alignment horizontal="center" vertical="center" wrapText="1"/>
    </xf>
    <xf numFmtId="0" fontId="3" fillId="0" borderId="26" xfId="1" applyFont="1" applyBorder="1"/>
    <xf numFmtId="0" fontId="3" fillId="0" borderId="27" xfId="1" applyFont="1" applyBorder="1"/>
    <xf numFmtId="172" fontId="44" fillId="0" borderId="0" xfId="11" applyNumberFormat="1" applyFont="1" applyFill="1"/>
    <xf numFmtId="10" fontId="44" fillId="0" borderId="0" xfId="1" applyNumberFormat="1" applyFont="1"/>
    <xf numFmtId="172" fontId="44" fillId="0" borderId="0" xfId="1" applyNumberFormat="1" applyFont="1"/>
    <xf numFmtId="0" fontId="44" fillId="2" borderId="0" xfId="1" applyFont="1" applyFill="1"/>
    <xf numFmtId="10" fontId="44" fillId="2" borderId="0" xfId="1" applyNumberFormat="1" applyFont="1" applyFill="1"/>
    <xf numFmtId="172" fontId="44" fillId="2" borderId="0" xfId="1" applyNumberFormat="1" applyFont="1" applyFill="1"/>
    <xf numFmtId="0" fontId="36" fillId="0" borderId="0" xfId="1" applyFont="1"/>
    <xf numFmtId="3" fontId="3" fillId="2" borderId="0" xfId="1" applyNumberFormat="1" applyFont="1" applyFill="1"/>
    <xf numFmtId="0" fontId="36" fillId="0" borderId="21" xfId="1" applyFont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36" fillId="0" borderId="22" xfId="1" applyFont="1" applyBorder="1" applyAlignment="1">
      <alignment horizontal="center" vertical="center" wrapText="1"/>
    </xf>
    <xf numFmtId="10" fontId="41" fillId="9" borderId="22" xfId="3" applyNumberFormat="1" applyFont="1" applyFill="1" applyBorder="1" applyAlignment="1">
      <alignment horizontal="center" vertical="center" wrapText="1"/>
    </xf>
    <xf numFmtId="3" fontId="18" fillId="7" borderId="22" xfId="1" applyNumberFormat="1" applyFont="1" applyFill="1" applyBorder="1" applyAlignment="1">
      <alignment horizontal="center" vertical="center"/>
    </xf>
    <xf numFmtId="172" fontId="45" fillId="2" borderId="0" xfId="1" applyNumberFormat="1" applyFont="1" applyFill="1"/>
    <xf numFmtId="169" fontId="44" fillId="2" borderId="0" xfId="1" applyNumberFormat="1" applyFont="1" applyFill="1"/>
    <xf numFmtId="3" fontId="44" fillId="2" borderId="0" xfId="1" applyNumberFormat="1" applyFont="1" applyFill="1"/>
    <xf numFmtId="172" fontId="44" fillId="2" borderId="0" xfId="11" applyNumberFormat="1" applyFont="1" applyFill="1"/>
    <xf numFmtId="3" fontId="46" fillId="2" borderId="0" xfId="1" applyNumberFormat="1" applyFont="1" applyFill="1"/>
    <xf numFmtId="172" fontId="46" fillId="2" borderId="0" xfId="11" applyNumberFormat="1" applyFont="1" applyFill="1"/>
    <xf numFmtId="10" fontId="46" fillId="2" borderId="0" xfId="1" applyNumberFormat="1" applyFont="1" applyFill="1"/>
    <xf numFmtId="172" fontId="41" fillId="0" borderId="22" xfId="3" applyNumberFormat="1" applyFont="1" applyFill="1" applyBorder="1" applyAlignment="1">
      <alignment horizontal="center" vertical="center" wrapText="1"/>
    </xf>
    <xf numFmtId="172" fontId="41" fillId="0" borderId="22" xfId="1" applyNumberFormat="1" applyFont="1" applyBorder="1" applyAlignment="1">
      <alignment horizontal="center" vertical="center"/>
    </xf>
    <xf numFmtId="10" fontId="41" fillId="0" borderId="22" xfId="3" applyNumberFormat="1" applyFont="1" applyFill="1" applyBorder="1" applyAlignment="1">
      <alignment horizontal="center" vertical="center"/>
    </xf>
    <xf numFmtId="172" fontId="41" fillId="2" borderId="22" xfId="1" applyNumberFormat="1" applyFont="1" applyFill="1" applyBorder="1" applyAlignment="1">
      <alignment horizontal="center" vertical="center"/>
    </xf>
    <xf numFmtId="172" fontId="18" fillId="7" borderId="22" xfId="1" applyNumberFormat="1" applyFont="1" applyFill="1" applyBorder="1" applyAlignment="1">
      <alignment horizontal="center" vertical="center"/>
    </xf>
    <xf numFmtId="0" fontId="47" fillId="2" borderId="0" xfId="1" applyFont="1" applyFill="1"/>
    <xf numFmtId="0" fontId="47" fillId="0" borderId="0" xfId="1" applyFont="1"/>
    <xf numFmtId="0" fontId="47" fillId="2" borderId="0" xfId="1" applyFont="1" applyFill="1" applyAlignment="1">
      <alignment wrapText="1"/>
    </xf>
    <xf numFmtId="3" fontId="37" fillId="2" borderId="0" xfId="1" applyNumberFormat="1" applyFont="1" applyFill="1"/>
    <xf numFmtId="0" fontId="3" fillId="0" borderId="28" xfId="1" applyFont="1" applyBorder="1"/>
    <xf numFmtId="172" fontId="41" fillId="0" borderId="22" xfId="4" applyNumberFormat="1" applyFont="1" applyBorder="1" applyAlignment="1">
      <alignment horizontal="center" vertical="center"/>
    </xf>
    <xf numFmtId="172" fontId="41" fillId="13" borderId="22" xfId="4" applyNumberFormat="1" applyFont="1" applyFill="1" applyBorder="1" applyAlignment="1">
      <alignment horizontal="center" vertical="center"/>
    </xf>
    <xf numFmtId="172" fontId="18" fillId="7" borderId="22" xfId="4" applyNumberFormat="1" applyFont="1" applyFill="1" applyBorder="1" applyAlignment="1">
      <alignment horizontal="center" vertical="center"/>
    </xf>
    <xf numFmtId="169" fontId="3" fillId="2" borderId="0" xfId="1" applyNumberFormat="1" applyFont="1" applyFill="1"/>
    <xf numFmtId="172" fontId="41" fillId="10" borderId="22" xfId="3" applyNumberFormat="1" applyFont="1" applyFill="1" applyBorder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48" fillId="0" borderId="29" xfId="0" applyFont="1" applyBorder="1" applyAlignment="1">
      <alignment horizontal="left" vertical="center" wrapText="1" readingOrder="1"/>
    </xf>
    <xf numFmtId="0" fontId="43" fillId="9" borderId="22" xfId="3" applyNumberFormat="1" applyFont="1" applyFill="1" applyBorder="1" applyAlignment="1">
      <alignment horizontal="center" vertical="center" wrapText="1"/>
    </xf>
    <xf numFmtId="10" fontId="41" fillId="0" borderId="22" xfId="3" applyNumberFormat="1" applyFont="1" applyFill="1" applyBorder="1" applyAlignment="1">
      <alignment horizontal="center" vertical="center" wrapText="1"/>
    </xf>
    <xf numFmtId="172" fontId="3" fillId="0" borderId="0" xfId="11" applyNumberFormat="1" applyFont="1" applyFill="1"/>
    <xf numFmtId="0" fontId="36" fillId="2" borderId="0" xfId="1" applyFont="1" applyFill="1" applyAlignment="1">
      <alignment horizontal="center" vertical="center" wrapText="1"/>
    </xf>
    <xf numFmtId="174" fontId="36" fillId="2" borderId="0" xfId="2" applyNumberFormat="1" applyFont="1" applyFill="1" applyBorder="1" applyAlignment="1">
      <alignment horizontal="center" vertical="center"/>
    </xf>
    <xf numFmtId="172" fontId="36" fillId="2" borderId="0" xfId="11" applyNumberFormat="1" applyFont="1" applyFill="1" applyBorder="1" applyAlignment="1">
      <alignment horizontal="center" vertical="center"/>
    </xf>
    <xf numFmtId="172" fontId="36" fillId="2" borderId="0" xfId="2" applyNumberFormat="1" applyFont="1" applyFill="1" applyBorder="1" applyAlignment="1">
      <alignment horizontal="center" vertical="center"/>
    </xf>
    <xf numFmtId="0" fontId="3" fillId="0" borderId="21" xfId="1" applyFont="1" applyBorder="1"/>
    <xf numFmtId="0" fontId="3" fillId="2" borderId="22" xfId="1" applyFont="1" applyFill="1" applyBorder="1"/>
    <xf numFmtId="0" fontId="3" fillId="2" borderId="21" xfId="1" applyFont="1" applyFill="1" applyBorder="1"/>
    <xf numFmtId="0" fontId="3" fillId="0" borderId="30" xfId="1" applyFont="1" applyBorder="1" applyAlignment="1">
      <alignment horizontal="justify" vertical="center"/>
    </xf>
    <xf numFmtId="1" fontId="3" fillId="0" borderId="30" xfId="1" applyNumberFormat="1" applyFont="1" applyBorder="1" applyAlignment="1">
      <alignment horizontal="justify" vertical="center"/>
    </xf>
    <xf numFmtId="172" fontId="44" fillId="0" borderId="22" xfId="11" applyNumberFormat="1" applyFont="1" applyFill="1" applyBorder="1" applyAlignment="1">
      <alignment horizontal="center" vertical="center" wrapText="1"/>
    </xf>
    <xf numFmtId="10" fontId="44" fillId="0" borderId="22" xfId="3" applyNumberFormat="1" applyFont="1" applyFill="1" applyBorder="1" applyAlignment="1">
      <alignment horizontal="center" vertical="center" wrapText="1"/>
    </xf>
    <xf numFmtId="3" fontId="44" fillId="0" borderId="22" xfId="1" applyNumberFormat="1" applyFont="1" applyBorder="1" applyAlignment="1">
      <alignment horizontal="center" vertical="center"/>
    </xf>
    <xf numFmtId="172" fontId="44" fillId="0" borderId="22" xfId="11" applyNumberFormat="1" applyFont="1" applyFill="1" applyBorder="1" applyAlignment="1">
      <alignment horizontal="center" vertical="center"/>
    </xf>
    <xf numFmtId="10" fontId="44" fillId="0" borderId="22" xfId="3" applyNumberFormat="1" applyFont="1" applyFill="1" applyBorder="1" applyAlignment="1">
      <alignment horizontal="center" vertical="center"/>
    </xf>
    <xf numFmtId="3" fontId="44" fillId="12" borderId="22" xfId="1" applyNumberFormat="1" applyFont="1" applyFill="1" applyBorder="1" applyAlignment="1">
      <alignment horizontal="center" vertical="center"/>
    </xf>
    <xf numFmtId="10" fontId="18" fillId="7" borderId="22" xfId="11" applyNumberFormat="1" applyFont="1" applyFill="1" applyBorder="1" applyAlignment="1">
      <alignment vertical="center"/>
    </xf>
    <xf numFmtId="0" fontId="40" fillId="7" borderId="25" xfId="1" applyFont="1" applyFill="1" applyBorder="1" applyAlignment="1">
      <alignment horizontal="center" vertical="center" wrapText="1"/>
    </xf>
    <xf numFmtId="0" fontId="49" fillId="0" borderId="22" xfId="0" applyFont="1" applyBorder="1"/>
    <xf numFmtId="0" fontId="3" fillId="0" borderId="30" xfId="1" applyFont="1" applyBorder="1" applyAlignment="1">
      <alignment horizontal="justify" vertical="center" wrapText="1"/>
    </xf>
    <xf numFmtId="10" fontId="18" fillId="7" borderId="22" xfId="3" applyNumberFormat="1" applyFont="1" applyFill="1" applyBorder="1" applyAlignment="1">
      <alignment horizontal="center" vertical="center" wrapText="1"/>
    </xf>
    <xf numFmtId="10" fontId="18" fillId="7" borderId="22" xfId="3" applyNumberFormat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justify" vertical="center" wrapText="1"/>
    </xf>
    <xf numFmtId="0" fontId="3" fillId="0" borderId="31" xfId="1" applyFont="1" applyBorder="1" applyAlignment="1">
      <alignment horizontal="justify" vertical="center" wrapText="1"/>
    </xf>
    <xf numFmtId="1" fontId="3" fillId="0" borderId="22" xfId="1" applyNumberFormat="1" applyFont="1" applyBorder="1" applyAlignment="1">
      <alignment horizontal="justify" vertical="center"/>
    </xf>
    <xf numFmtId="10" fontId="44" fillId="0" borderId="30" xfId="3" applyNumberFormat="1" applyFont="1" applyFill="1" applyBorder="1" applyAlignment="1">
      <alignment horizontal="center" vertical="center"/>
    </xf>
    <xf numFmtId="172" fontId="44" fillId="0" borderId="30" xfId="11" applyNumberFormat="1" applyFont="1" applyFill="1" applyBorder="1" applyAlignment="1">
      <alignment horizontal="center" vertical="center"/>
    </xf>
    <xf numFmtId="10" fontId="18" fillId="7" borderId="23" xfId="3" applyNumberFormat="1" applyFont="1" applyFill="1" applyBorder="1" applyAlignment="1">
      <alignment horizontal="center" vertical="center" wrapText="1"/>
    </xf>
    <xf numFmtId="3" fontId="18" fillId="7" borderId="23" xfId="4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justify" vertical="center"/>
    </xf>
    <xf numFmtId="2" fontId="3" fillId="0" borderId="22" xfId="1" applyNumberFormat="1" applyFont="1" applyBorder="1" applyAlignment="1">
      <alignment horizontal="justify" vertical="center"/>
    </xf>
    <xf numFmtId="0" fontId="3" fillId="0" borderId="25" xfId="1" applyFont="1" applyBorder="1" applyAlignment="1">
      <alignment horizontal="justify" vertical="center"/>
    </xf>
    <xf numFmtId="172" fontId="44" fillId="0" borderId="25" xfId="11" applyNumberFormat="1" applyFont="1" applyFill="1" applyBorder="1" applyAlignment="1">
      <alignment horizontal="center" vertical="center"/>
    </xf>
    <xf numFmtId="10" fontId="44" fillId="0" borderId="25" xfId="3" applyNumberFormat="1" applyFont="1" applyFill="1" applyBorder="1" applyAlignment="1">
      <alignment horizontal="center" vertical="center"/>
    </xf>
    <xf numFmtId="0" fontId="33" fillId="7" borderId="25" xfId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 readingOrder="1"/>
    </xf>
    <xf numFmtId="10" fontId="3" fillId="2" borderId="22" xfId="11" applyNumberFormat="1" applyFont="1" applyFill="1" applyBorder="1" applyAlignment="1">
      <alignment horizontal="center" vertical="center"/>
    </xf>
    <xf numFmtId="0" fontId="3" fillId="0" borderId="31" xfId="1" applyFont="1" applyBorder="1" applyAlignment="1">
      <alignment horizontal="justify" vertical="center"/>
    </xf>
    <xf numFmtId="172" fontId="44" fillId="0" borderId="31" xfId="11" applyNumberFormat="1" applyFont="1" applyFill="1" applyBorder="1" applyAlignment="1">
      <alignment horizontal="center" vertical="center"/>
    </xf>
    <xf numFmtId="10" fontId="44" fillId="0" borderId="31" xfId="3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justify" vertical="center" wrapText="1"/>
    </xf>
    <xf numFmtId="1" fontId="3" fillId="0" borderId="22" xfId="1" applyNumberFormat="1" applyFont="1" applyBorder="1" applyAlignment="1">
      <alignment horizontal="justify" vertical="center" wrapText="1"/>
    </xf>
    <xf numFmtId="0" fontId="33" fillId="7" borderId="22" xfId="1" applyFont="1" applyFill="1" applyBorder="1" applyAlignment="1">
      <alignment horizontal="center" vertical="center"/>
    </xf>
    <xf numFmtId="2" fontId="3" fillId="0" borderId="30" xfId="1" applyNumberFormat="1" applyFont="1" applyBorder="1" applyAlignment="1">
      <alignment horizontal="justify" vertical="center"/>
    </xf>
    <xf numFmtId="172" fontId="18" fillId="7" borderId="31" xfId="3" applyNumberFormat="1" applyFont="1" applyFill="1" applyBorder="1" applyAlignment="1">
      <alignment horizontal="center" vertical="center" wrapText="1"/>
    </xf>
    <xf numFmtId="0" fontId="3" fillId="2" borderId="31" xfId="1" applyFont="1" applyFill="1" applyBorder="1"/>
    <xf numFmtId="0" fontId="3" fillId="2" borderId="32" xfId="1" applyFont="1" applyFill="1" applyBorder="1"/>
    <xf numFmtId="0" fontId="46" fillId="2" borderId="0" xfId="5" applyFont="1" applyFill="1" applyAlignment="1">
      <alignment horizontal="right" vertical="center" wrapText="1" readingOrder="1"/>
    </xf>
    <xf numFmtId="0" fontId="46" fillId="2" borderId="0" xfId="5" applyFont="1" applyFill="1" applyAlignment="1">
      <alignment horizontal="right" vertical="center" wrapText="1"/>
    </xf>
    <xf numFmtId="3" fontId="41" fillId="0" borderId="22" xfId="4" applyNumberFormat="1" applyFont="1" applyFill="1" applyBorder="1" applyAlignment="1">
      <alignment horizontal="center" vertical="center"/>
    </xf>
    <xf numFmtId="0" fontId="42" fillId="0" borderId="22" xfId="1" applyFont="1" applyBorder="1" applyAlignment="1">
      <alignment horizontal="center" vertical="center"/>
    </xf>
    <xf numFmtId="0" fontId="41" fillId="0" borderId="22" xfId="11" applyNumberFormat="1" applyFont="1" applyFill="1" applyBorder="1" applyAlignment="1">
      <alignment horizontal="center" vertical="center" wrapText="1"/>
    </xf>
    <xf numFmtId="0" fontId="3" fillId="0" borderId="33" xfId="1" applyFont="1" applyBorder="1" applyAlignment="1">
      <alignment horizontal="justify" vertical="center" wrapText="1"/>
    </xf>
    <xf numFmtId="1" fontId="3" fillId="0" borderId="34" xfId="1" applyNumberFormat="1" applyFont="1" applyBorder="1" applyAlignment="1">
      <alignment horizontal="justify" vertical="center"/>
    </xf>
    <xf numFmtId="172" fontId="18" fillId="10" borderId="22" xfId="3" applyNumberFormat="1" applyFont="1" applyFill="1" applyBorder="1" applyAlignment="1">
      <alignment horizontal="center" vertical="center" wrapText="1"/>
    </xf>
    <xf numFmtId="0" fontId="3" fillId="0" borderId="35" xfId="1" applyFont="1" applyBorder="1" applyAlignment="1">
      <alignment horizontal="justify" vertical="center" wrapText="1"/>
    </xf>
    <xf numFmtId="0" fontId="3" fillId="0" borderId="34" xfId="1" applyFont="1" applyBorder="1" applyAlignment="1">
      <alignment horizontal="justify" vertical="center" wrapText="1"/>
    </xf>
    <xf numFmtId="172" fontId="18" fillId="14" borderId="22" xfId="11" applyNumberFormat="1" applyFont="1" applyFill="1" applyBorder="1" applyAlignment="1">
      <alignment horizontal="center" vertical="center"/>
    </xf>
    <xf numFmtId="0" fontId="3" fillId="0" borderId="15" xfId="1" applyFont="1" applyBorder="1"/>
    <xf numFmtId="0" fontId="3" fillId="2" borderId="22" xfId="1" applyFont="1" applyFill="1" applyBorder="1" applyAlignment="1">
      <alignment horizontal="justify" vertical="center"/>
    </xf>
    <xf numFmtId="0" fontId="3" fillId="2" borderId="31" xfId="1" applyFont="1" applyFill="1" applyBorder="1" applyAlignment="1">
      <alignment horizontal="justify" vertical="center"/>
    </xf>
    <xf numFmtId="172" fontId="3" fillId="2" borderId="0" xfId="11" applyNumberFormat="1" applyFont="1" applyFill="1" applyBorder="1"/>
    <xf numFmtId="3" fontId="41" fillId="11" borderId="22" xfId="4" applyNumberFormat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justify" vertical="center" wrapText="1"/>
    </xf>
    <xf numFmtId="0" fontId="49" fillId="0" borderId="0" xfId="0" applyFont="1"/>
    <xf numFmtId="0" fontId="33" fillId="2" borderId="0" xfId="1" applyFont="1" applyFill="1" applyAlignment="1">
      <alignment horizontal="center" vertical="center" wrapText="1"/>
    </xf>
    <xf numFmtId="3" fontId="33" fillId="2" borderId="0" xfId="4" applyNumberFormat="1" applyFont="1" applyFill="1" applyBorder="1" applyAlignment="1">
      <alignment horizontal="center" vertical="center"/>
    </xf>
    <xf numFmtId="172" fontId="33" fillId="2" borderId="0" xfId="11" applyNumberFormat="1" applyFont="1" applyFill="1" applyBorder="1" applyAlignment="1">
      <alignment horizontal="center" vertical="center" wrapText="1"/>
    </xf>
    <xf numFmtId="10" fontId="33" fillId="2" borderId="0" xfId="3" applyNumberFormat="1" applyFont="1" applyFill="1" applyBorder="1" applyAlignment="1">
      <alignment horizontal="center" vertical="center" wrapText="1"/>
    </xf>
    <xf numFmtId="172" fontId="33" fillId="2" borderId="0" xfId="3" applyNumberFormat="1" applyFont="1" applyFill="1" applyBorder="1" applyAlignment="1">
      <alignment horizontal="center" vertical="center" wrapText="1"/>
    </xf>
    <xf numFmtId="172" fontId="33" fillId="2" borderId="0" xfId="11" applyNumberFormat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justify" vertical="center" wrapText="1"/>
    </xf>
    <xf numFmtId="0" fontId="3" fillId="2" borderId="31" xfId="1" applyFont="1" applyFill="1" applyBorder="1" applyAlignment="1">
      <alignment horizontal="justify" vertical="center" wrapText="1"/>
    </xf>
    <xf numFmtId="1" fontId="3" fillId="0" borderId="31" xfId="1" applyNumberFormat="1" applyFont="1" applyBorder="1" applyAlignment="1">
      <alignment horizontal="justify" vertical="center" wrapText="1"/>
    </xf>
    <xf numFmtId="176" fontId="3" fillId="2" borderId="0" xfId="1" applyNumberFormat="1" applyFont="1" applyFill="1"/>
    <xf numFmtId="2" fontId="3" fillId="0" borderId="22" xfId="1" applyNumberFormat="1" applyFont="1" applyBorder="1" applyAlignment="1">
      <alignment horizontal="justify" vertical="center" wrapText="1"/>
    </xf>
    <xf numFmtId="3" fontId="45" fillId="12" borderId="22" xfId="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left" vertical="center" wrapText="1"/>
    </xf>
    <xf numFmtId="2" fontId="3" fillId="0" borderId="22" xfId="1" applyNumberFormat="1" applyFont="1" applyBorder="1" applyAlignment="1">
      <alignment horizontal="left" vertical="center" wrapText="1"/>
    </xf>
    <xf numFmtId="0" fontId="44" fillId="0" borderId="0" xfId="1" applyFont="1"/>
    <xf numFmtId="41" fontId="8" fillId="0" borderId="4" xfId="6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41" fontId="31" fillId="6" borderId="0" xfId="6" applyFont="1" applyFill="1" applyBorder="1" applyAlignment="1">
      <alignment horizontal="center" vertical="center" wrapText="1"/>
    </xf>
    <xf numFmtId="0" fontId="27" fillId="6" borderId="0" xfId="1" applyFont="1" applyFill="1" applyAlignment="1">
      <alignment horizontal="center" vertical="center" textRotation="90" wrapText="1"/>
    </xf>
    <xf numFmtId="0" fontId="28" fillId="6" borderId="0" xfId="1" applyFont="1" applyFill="1" applyAlignment="1">
      <alignment horizontal="center" vertical="center" textRotation="90" wrapText="1"/>
    </xf>
    <xf numFmtId="0" fontId="18" fillId="6" borderId="0" xfId="1" applyFont="1" applyFill="1" applyAlignment="1">
      <alignment horizontal="center" vertical="center" wrapText="1"/>
    </xf>
    <xf numFmtId="41" fontId="18" fillId="6" borderId="0" xfId="6" applyFont="1" applyFill="1" applyBorder="1" applyAlignment="1">
      <alignment horizontal="center" vertical="center"/>
    </xf>
    <xf numFmtId="0" fontId="18" fillId="6" borderId="0" xfId="1" applyFont="1" applyFill="1" applyAlignment="1">
      <alignment horizontal="left" vertical="center" wrapText="1"/>
    </xf>
    <xf numFmtId="170" fontId="18" fillId="6" borderId="0" xfId="7" applyNumberFormat="1" applyFont="1" applyFill="1" applyBorder="1" applyAlignment="1">
      <alignment horizontal="center" vertical="center"/>
    </xf>
    <xf numFmtId="172" fontId="18" fillId="6" borderId="0" xfId="11" applyNumberFormat="1" applyFont="1" applyFill="1" applyBorder="1" applyAlignment="1">
      <alignment horizontal="center" vertical="center"/>
    </xf>
    <xf numFmtId="172" fontId="23" fillId="2" borderId="13" xfId="11" applyNumberFormat="1" applyFont="1" applyFill="1" applyBorder="1" applyAlignment="1">
      <alignment horizontal="center" vertical="center"/>
    </xf>
    <xf numFmtId="172" fontId="23" fillId="2" borderId="14" xfId="11" applyNumberFormat="1" applyFont="1" applyFill="1" applyBorder="1" applyAlignment="1">
      <alignment vertical="center"/>
    </xf>
    <xf numFmtId="172" fontId="23" fillId="0" borderId="0" xfId="11" applyNumberFormat="1" applyFont="1" applyAlignment="1">
      <alignment horizontal="center" vertical="center"/>
    </xf>
    <xf numFmtId="172" fontId="23" fillId="2" borderId="0" xfId="11" applyNumberFormat="1" applyFont="1" applyFill="1" applyAlignment="1">
      <alignment horizontal="center" vertical="center"/>
    </xf>
    <xf numFmtId="172" fontId="18" fillId="6" borderId="0" xfId="11" applyNumberFormat="1" applyFont="1" applyFill="1" applyAlignment="1">
      <alignment horizontal="center" vertical="center"/>
    </xf>
    <xf numFmtId="169" fontId="40" fillId="7" borderId="22" xfId="8" applyFont="1" applyFill="1" applyBorder="1" applyAlignment="1">
      <alignment horizontal="center" vertical="center" wrapText="1"/>
    </xf>
    <xf numFmtId="169" fontId="18" fillId="7" borderId="22" xfId="8" applyFont="1" applyFill="1" applyBorder="1" applyAlignment="1">
      <alignment horizontal="center" vertical="center" wrapText="1"/>
    </xf>
    <xf numFmtId="169" fontId="33" fillId="7" borderId="22" xfId="8" applyFont="1" applyFill="1" applyBorder="1" applyAlignment="1">
      <alignment horizontal="center" vertical="center" wrapText="1"/>
    </xf>
    <xf numFmtId="169" fontId="41" fillId="0" borderId="22" xfId="8" applyFont="1" applyBorder="1" applyAlignment="1">
      <alignment horizontal="center" vertical="center"/>
    </xf>
    <xf numFmtId="169" fontId="41" fillId="0" borderId="22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horizontal="center" vertical="center"/>
    </xf>
    <xf numFmtId="169" fontId="41" fillId="2" borderId="22" xfId="8" applyFont="1" applyFill="1" applyBorder="1" applyAlignment="1">
      <alignment horizontal="center" vertical="center"/>
    </xf>
    <xf numFmtId="165" fontId="44" fillId="2" borderId="0" xfId="9" applyFont="1" applyFill="1"/>
    <xf numFmtId="173" fontId="41" fillId="0" borderId="22" xfId="10" applyNumberFormat="1" applyFont="1" applyFill="1" applyBorder="1" applyAlignment="1">
      <alignment horizontal="center" vertical="center"/>
    </xf>
    <xf numFmtId="173" fontId="41" fillId="2" borderId="22" xfId="10" applyNumberFormat="1" applyFont="1" applyFill="1" applyBorder="1" applyAlignment="1">
      <alignment horizontal="center" vertical="center"/>
    </xf>
    <xf numFmtId="173" fontId="41" fillId="0" borderId="22" xfId="10" applyNumberFormat="1" applyFont="1" applyBorder="1" applyAlignment="1">
      <alignment horizontal="center" vertical="center"/>
    </xf>
    <xf numFmtId="173" fontId="18" fillId="7" borderId="22" xfId="10" applyNumberFormat="1" applyFont="1" applyFill="1" applyBorder="1" applyAlignment="1">
      <alignment horizontal="center" vertical="center"/>
    </xf>
    <xf numFmtId="169" fontId="44" fillId="0" borderId="22" xfId="8" applyFont="1" applyFill="1" applyBorder="1" applyAlignment="1">
      <alignment vertical="center"/>
    </xf>
    <xf numFmtId="169" fontId="44" fillId="0" borderId="22" xfId="8" applyFont="1" applyFill="1" applyBorder="1" applyAlignment="1">
      <alignment horizontal="center" vertical="center"/>
    </xf>
    <xf numFmtId="169" fontId="44" fillId="2" borderId="22" xfId="8" applyFont="1" applyFill="1" applyBorder="1" applyAlignment="1">
      <alignment horizontal="center" vertical="center"/>
    </xf>
    <xf numFmtId="169" fontId="44" fillId="0" borderId="22" xfId="8" applyFont="1" applyBorder="1" applyAlignment="1">
      <alignment horizontal="center" vertical="center"/>
    </xf>
    <xf numFmtId="169" fontId="44" fillId="2" borderId="22" xfId="8" applyFont="1" applyFill="1" applyBorder="1" applyAlignment="1">
      <alignment vertical="center"/>
    </xf>
    <xf numFmtId="169" fontId="44" fillId="0" borderId="30" xfId="8" applyFont="1" applyFill="1" applyBorder="1" applyAlignment="1">
      <alignment horizontal="center" vertical="center"/>
    </xf>
    <xf numFmtId="169" fontId="18" fillId="7" borderId="22" xfId="8" applyFont="1" applyFill="1" applyBorder="1" applyAlignment="1">
      <alignment vertical="center"/>
    </xf>
    <xf numFmtId="2" fontId="3" fillId="0" borderId="30" xfId="9" applyNumberFormat="1" applyFont="1" applyFill="1" applyBorder="1" applyAlignment="1">
      <alignment horizontal="justify" vertical="center"/>
    </xf>
    <xf numFmtId="2" fontId="3" fillId="0" borderId="22" xfId="9" applyNumberFormat="1" applyFont="1" applyFill="1" applyBorder="1" applyAlignment="1">
      <alignment horizontal="justify" vertical="center"/>
    </xf>
    <xf numFmtId="169" fontId="44" fillId="2" borderId="30" xfId="8" applyFont="1" applyFill="1" applyBorder="1" applyAlignment="1">
      <alignment horizontal="center" vertical="center"/>
    </xf>
    <xf numFmtId="169" fontId="44" fillId="0" borderId="25" xfId="8" applyFont="1" applyFill="1" applyBorder="1" applyAlignment="1">
      <alignment horizontal="center" vertical="center"/>
    </xf>
    <xf numFmtId="169" fontId="44" fillId="0" borderId="25" xfId="8" applyFont="1" applyBorder="1" applyAlignment="1">
      <alignment horizontal="center" vertical="center"/>
    </xf>
    <xf numFmtId="169" fontId="44" fillId="0" borderId="22" xfId="8" applyFont="1" applyBorder="1" applyAlignment="1">
      <alignment vertical="center"/>
    </xf>
    <xf numFmtId="169" fontId="18" fillId="7" borderId="23" xfId="8" applyFont="1" applyFill="1" applyBorder="1" applyAlignment="1">
      <alignment vertical="center"/>
    </xf>
    <xf numFmtId="169" fontId="18" fillId="7" borderId="21" xfId="8" applyFont="1" applyFill="1" applyBorder="1" applyAlignment="1">
      <alignment vertical="center"/>
    </xf>
    <xf numFmtId="169" fontId="44" fillId="0" borderId="31" xfId="8" applyFont="1" applyFill="1" applyBorder="1" applyAlignment="1">
      <alignment horizontal="center" vertical="center"/>
    </xf>
    <xf numFmtId="169" fontId="44" fillId="0" borderId="31" xfId="8" applyFont="1" applyBorder="1" applyAlignment="1">
      <alignment horizontal="center" vertical="center"/>
    </xf>
    <xf numFmtId="169" fontId="18" fillId="7" borderId="23" xfId="8" applyFont="1" applyFill="1" applyBorder="1" applyAlignment="1">
      <alignment horizontal="center" vertical="center"/>
    </xf>
    <xf numFmtId="169" fontId="18" fillId="7" borderId="21" xfId="8" applyFont="1" applyFill="1" applyBorder="1" applyAlignment="1">
      <alignment horizontal="center" vertical="center"/>
    </xf>
    <xf numFmtId="1" fontId="3" fillId="0" borderId="22" xfId="9" applyNumberFormat="1" applyFont="1" applyFill="1" applyBorder="1" applyAlignment="1">
      <alignment horizontal="justify" vertical="center"/>
    </xf>
    <xf numFmtId="169" fontId="44" fillId="0" borderId="30" xfId="8" applyFont="1" applyFill="1" applyBorder="1" applyAlignment="1">
      <alignment vertical="center"/>
    </xf>
    <xf numFmtId="169" fontId="44" fillId="0" borderId="30" xfId="8" applyFont="1" applyBorder="1" applyAlignment="1">
      <alignment vertical="center"/>
    </xf>
    <xf numFmtId="169" fontId="44" fillId="2" borderId="25" xfId="8" applyFont="1" applyFill="1" applyBorder="1" applyAlignment="1">
      <alignment horizontal="center" vertical="center"/>
    </xf>
    <xf numFmtId="169" fontId="18" fillId="14" borderId="22" xfId="8" applyFont="1" applyFill="1" applyBorder="1" applyAlignment="1">
      <alignment horizontal="center" vertical="center"/>
    </xf>
    <xf numFmtId="175" fontId="3" fillId="2" borderId="0" xfId="9" applyNumberFormat="1" applyFont="1" applyFill="1"/>
    <xf numFmtId="169" fontId="33" fillId="2" borderId="0" xfId="8" applyFont="1" applyFill="1" applyBorder="1" applyAlignment="1">
      <alignment horizontal="center" vertical="center"/>
    </xf>
    <xf numFmtId="169" fontId="44" fillId="2" borderId="31" xfId="8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31" fillId="6" borderId="0" xfId="1" applyFont="1" applyFill="1" applyAlignment="1">
      <alignment horizontal="center" vertical="center" wrapText="1"/>
    </xf>
    <xf numFmtId="0" fontId="31" fillId="6" borderId="0" xfId="1" applyFont="1" applyFill="1" applyAlignment="1">
      <alignment horizontal="left" vertical="center" wrapText="1"/>
    </xf>
    <xf numFmtId="170" fontId="31" fillId="6" borderId="0" xfId="7" applyNumberFormat="1" applyFont="1" applyFill="1" applyBorder="1" applyAlignment="1">
      <alignment horizontal="center" vertical="center" wrapText="1"/>
    </xf>
    <xf numFmtId="167" fontId="31" fillId="6" borderId="0" xfId="6" applyNumberFormat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7" fillId="5" borderId="10" xfId="1" applyFont="1" applyFill="1" applyBorder="1" applyAlignment="1">
      <alignment horizontal="center" vertical="center" textRotation="90" wrapText="1"/>
    </xf>
    <xf numFmtId="0" fontId="27" fillId="5" borderId="11" xfId="1" applyFont="1" applyFill="1" applyBorder="1" applyAlignment="1">
      <alignment horizontal="center" vertical="center" textRotation="90" wrapText="1"/>
    </xf>
    <xf numFmtId="0" fontId="27" fillId="5" borderId="12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41" fontId="31" fillId="6" borderId="0" xfId="6" applyFont="1" applyFill="1" applyBorder="1" applyAlignment="1">
      <alignment horizontal="center" vertical="center" wrapText="1"/>
    </xf>
    <xf numFmtId="0" fontId="25" fillId="6" borderId="0" xfId="1" applyFont="1" applyFill="1" applyAlignment="1">
      <alignment horizontal="center" vertical="center" wrapText="1"/>
    </xf>
    <xf numFmtId="0" fontId="36" fillId="2" borderId="0" xfId="1" applyFont="1" applyFill="1" applyAlignment="1">
      <alignment horizontal="center" vertical="center"/>
    </xf>
    <xf numFmtId="0" fontId="33" fillId="7" borderId="15" xfId="1" applyFont="1" applyFill="1" applyBorder="1" applyAlignment="1">
      <alignment horizontal="center"/>
    </xf>
    <xf numFmtId="0" fontId="33" fillId="7" borderId="17" xfId="1" applyFont="1" applyFill="1" applyBorder="1" applyAlignment="1">
      <alignment horizontal="center"/>
    </xf>
    <xf numFmtId="0" fontId="35" fillId="7" borderId="0" xfId="1" applyFont="1" applyFill="1" applyAlignment="1">
      <alignment horizontal="center" vertical="center" wrapText="1"/>
    </xf>
    <xf numFmtId="169" fontId="38" fillId="2" borderId="0" xfId="8" applyFont="1" applyFill="1" applyBorder="1" applyAlignment="1">
      <alignment horizontal="left"/>
    </xf>
    <xf numFmtId="0" fontId="7" fillId="4" borderId="0" xfId="1" applyFont="1" applyFill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8" fillId="3" borderId="5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  <xf numFmtId="9" fontId="44" fillId="0" borderId="0" xfId="11" applyFont="1" applyFill="1"/>
    <xf numFmtId="3" fontId="44" fillId="0" borderId="0" xfId="1" applyNumberFormat="1" applyFont="1"/>
    <xf numFmtId="169" fontId="44" fillId="0" borderId="0" xfId="1" applyNumberFormat="1" applyFont="1"/>
  </cellXfs>
  <cellStyles count="12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" xfId="11" builtinId="5"/>
    <cellStyle name="Porcentaje 2 2" xfId="3" xr:uid="{00000000-0005-0000-0000-000009000000}"/>
  </cellStyles>
  <dxfs count="194"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54456</xdr:colOff>
      <xdr:row>1</xdr:row>
      <xdr:rowOff>7407</xdr:rowOff>
    </xdr:from>
    <xdr:to>
      <xdr:col>4</xdr:col>
      <xdr:colOff>2844591</xdr:colOff>
      <xdr:row>4</xdr:row>
      <xdr:rowOff>10582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648B5EC-AB11-03F1-18CD-AF2D86562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123" y="314324"/>
          <a:ext cx="4885635" cy="860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107373</xdr:colOff>
      <xdr:row>0</xdr:row>
      <xdr:rowOff>232833</xdr:rowOff>
    </xdr:from>
    <xdr:to>
      <xdr:col>4</xdr:col>
      <xdr:colOff>3003342</xdr:colOff>
      <xdr:row>5</xdr:row>
      <xdr:rowOff>10583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6BA73-29E4-4E48-8B87-5BFC4DF8B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040" y="232833"/>
          <a:ext cx="4885635" cy="910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8EF7E8-EF4F-4844-AB59-F1D4129FE5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05AF50-B628-4DB0-B446-ACE336ECE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BB4ED39-BBF3-4EFC-B979-FE7D76B5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2895969</xdr:colOff>
      <xdr:row>5</xdr:row>
      <xdr:rowOff>84667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C93D493-CD48-47CF-806D-E7475CDC1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8667" y="306917"/>
          <a:ext cx="4885635" cy="9101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0</xdr:row>
      <xdr:rowOff>243416</xdr:rowOff>
    </xdr:from>
    <xdr:to>
      <xdr:col>4</xdr:col>
      <xdr:colOff>2832469</xdr:colOff>
      <xdr:row>5</xdr:row>
      <xdr:rowOff>21166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2826CF-C1D8-40F2-B32C-D33839FDF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167" y="243416"/>
          <a:ext cx="4885635" cy="9101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CC892-C783-4641-AED9-4D60F7368270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DAFBD2B-757C-4EDF-9807-979715F990DF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D3DAD0D-4F43-4D29-8D65-23FC0C686977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87A6D30-B107-4DFF-84D3-93DECFE96A2E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115</xdr:row>
      <xdr:rowOff>23091</xdr:rowOff>
    </xdr:from>
    <xdr:to>
      <xdr:col>40</xdr:col>
      <xdr:colOff>0</xdr:colOff>
      <xdr:row>115</xdr:row>
      <xdr:rowOff>304506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E672F51-6370-4D7C-A23B-F4368FC951B2}"/>
            </a:ext>
          </a:extLst>
        </xdr:cNvPr>
        <xdr:cNvSpPr txBox="1"/>
      </xdr:nvSpPr>
      <xdr:spPr>
        <a:xfrm>
          <a:off x="25019000" y="4621299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  <xdr:twoCellAnchor>
    <xdr:from>
      <xdr:col>40</xdr:col>
      <xdr:colOff>0</xdr:colOff>
      <xdr:row>113</xdr:row>
      <xdr:rowOff>21821</xdr:rowOff>
    </xdr:from>
    <xdr:to>
      <xdr:col>40</xdr:col>
      <xdr:colOff>0</xdr:colOff>
      <xdr:row>113</xdr:row>
      <xdr:rowOff>303236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74CB758-DDD5-405D-879D-91DAAC35AA4D}"/>
            </a:ext>
          </a:extLst>
        </xdr:cNvPr>
        <xdr:cNvSpPr txBox="1"/>
      </xdr:nvSpPr>
      <xdr:spPr>
        <a:xfrm>
          <a:off x="25019000" y="44903621"/>
          <a:ext cx="0" cy="281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100"/>
            <a:t>TOTAL RECURSOS</a:t>
          </a:r>
          <a:r>
            <a:rPr lang="es-CO" sz="1100" baseline="0"/>
            <a:t> PGN 2019 $4,747,155 M</a:t>
          </a:r>
          <a:endParaRPr lang="es-CO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rgb="FF92D050"/>
    <pageSetUpPr fitToPage="1"/>
  </sheetPr>
  <dimension ref="A1:XFC50"/>
  <sheetViews>
    <sheetView showGridLines="0" showWhiteSpace="0" topLeftCell="A43" zoomScale="55" zoomScaleNormal="55" zoomScalePageLayoutView="55" workbookViewId="0">
      <selection activeCell="F46" sqref="F46"/>
    </sheetView>
  </sheetViews>
  <sheetFormatPr baseColWidth="10" defaultColWidth="0" defaultRowHeight="22.5"/>
  <cols>
    <col min="1" max="2" width="2.453125" style="81" customWidth="1"/>
    <col min="3" max="3" width="18.54296875" style="102" customWidth="1"/>
    <col min="4" max="4" width="11.453125" style="103" customWidth="1"/>
    <col min="5" max="5" width="115" style="316" customWidth="1"/>
    <col min="6" max="6" width="23.453125" style="108" customWidth="1"/>
    <col min="7" max="7" width="25.6328125" style="108" customWidth="1"/>
    <col min="8" max="8" width="23.54296875" style="132" customWidth="1"/>
    <col min="9" max="9" width="25.453125" style="135" bestFit="1" customWidth="1"/>
    <col min="10" max="10" width="15.90625" style="109" customWidth="1"/>
    <col min="11" max="11" width="2.453125" style="110" customWidth="1"/>
    <col min="12" max="12" width="4.36328125" style="88" customWidth="1"/>
    <col min="13" max="27" width="16.36328125" style="81" hidden="1"/>
    <col min="28" max="66" width="8" style="81" hidden="1"/>
    <col min="67" max="16380" width="0.6328125" style="81" hidden="1"/>
    <col min="16381" max="16382" width="11.453125" style="81" hidden="1"/>
    <col min="16383" max="16383" width="30.90625" style="81" hidden="1" customWidth="1"/>
    <col min="16384" max="16384" width="30.90625" style="81" hidden="1"/>
  </cols>
  <sheetData>
    <row r="1" spans="2:13">
      <c r="C1" s="82"/>
      <c r="D1" s="83"/>
      <c r="E1" s="314"/>
      <c r="F1" s="85"/>
      <c r="G1" s="85"/>
      <c r="H1" s="130"/>
      <c r="I1" s="133"/>
      <c r="J1" s="86"/>
      <c r="K1" s="87"/>
    </row>
    <row r="2" spans="2:13">
      <c r="C2" s="369" t="s">
        <v>445</v>
      </c>
      <c r="D2" s="369"/>
      <c r="E2" s="369"/>
      <c r="F2" s="369"/>
      <c r="G2" s="369"/>
      <c r="H2" s="369"/>
      <c r="I2" s="369"/>
      <c r="J2" s="369"/>
      <c r="K2" s="369"/>
    </row>
    <row r="3" spans="2:13">
      <c r="C3" s="369"/>
      <c r="D3" s="369"/>
      <c r="E3" s="369"/>
      <c r="F3" s="369"/>
      <c r="G3" s="369"/>
      <c r="H3" s="369"/>
      <c r="I3" s="369"/>
      <c r="J3" s="369"/>
      <c r="K3" s="369"/>
    </row>
    <row r="4" spans="2:13">
      <c r="C4" s="369"/>
      <c r="D4" s="369"/>
      <c r="E4" s="369"/>
      <c r="F4" s="369"/>
      <c r="G4" s="369"/>
      <c r="H4" s="369"/>
      <c r="I4" s="369"/>
      <c r="J4" s="369"/>
      <c r="K4" s="369"/>
    </row>
    <row r="5" spans="2:13">
      <c r="C5" s="369"/>
      <c r="D5" s="369"/>
      <c r="E5" s="369"/>
      <c r="F5" s="369"/>
      <c r="G5" s="369"/>
      <c r="H5" s="369"/>
      <c r="I5" s="369"/>
      <c r="J5" s="369"/>
      <c r="K5" s="369"/>
    </row>
    <row r="6" spans="2:13">
      <c r="C6" s="82"/>
      <c r="D6" s="83"/>
      <c r="E6" s="314"/>
      <c r="F6" s="85"/>
      <c r="G6" s="85"/>
      <c r="H6" s="130"/>
      <c r="I6" s="133"/>
      <c r="J6" s="86"/>
      <c r="K6" s="87"/>
    </row>
    <row r="7" spans="2:13" s="89" customFormat="1">
      <c r="B7" s="90"/>
      <c r="C7" s="370" t="s">
        <v>16</v>
      </c>
      <c r="D7" s="370" t="s">
        <v>3</v>
      </c>
      <c r="E7" s="371" t="s">
        <v>12</v>
      </c>
      <c r="F7" s="372" t="s">
        <v>7</v>
      </c>
      <c r="G7" s="372"/>
      <c r="H7" s="372"/>
      <c r="I7" s="373" t="s">
        <v>11</v>
      </c>
      <c r="J7" s="373"/>
      <c r="K7" s="91" t="s">
        <v>17</v>
      </c>
      <c r="L7" s="92"/>
    </row>
    <row r="8" spans="2:13" s="89" customFormat="1" ht="60">
      <c r="B8" s="90"/>
      <c r="C8" s="370"/>
      <c r="D8" s="370"/>
      <c r="E8" s="371"/>
      <c r="F8" s="137" t="s">
        <v>103</v>
      </c>
      <c r="G8" s="137" t="s">
        <v>0</v>
      </c>
      <c r="H8" s="138" t="s">
        <v>4</v>
      </c>
      <c r="I8" s="136" t="s">
        <v>6</v>
      </c>
      <c r="J8" s="136" t="s">
        <v>5</v>
      </c>
      <c r="K8" s="93"/>
      <c r="L8" s="129">
        <v>100</v>
      </c>
    </row>
    <row r="9" spans="2:13" s="98" customFormat="1" ht="46">
      <c r="B9" s="94"/>
      <c r="C9" s="379" t="s">
        <v>8</v>
      </c>
      <c r="D9" s="382" t="s">
        <v>1</v>
      </c>
      <c r="E9" s="313" t="str">
        <f>Hoja1!V111</f>
        <v>DISTRIBUCIÓN DE RECURSOS A USUARIOS DE GAS COMBUSTIBLE POR RED DE ESTRATOS 1 Y 2.  NACIONAL</v>
      </c>
      <c r="F9" s="55">
        <f>Hoja1!W111</f>
        <v>989482</v>
      </c>
      <c r="G9" s="55">
        <f>Hoja1!AG111</f>
        <v>0</v>
      </c>
      <c r="H9" s="55">
        <f>Hoja1!AM111</f>
        <v>0</v>
      </c>
      <c r="I9" s="325">
        <f>G9/F9</f>
        <v>0</v>
      </c>
      <c r="J9" s="326">
        <f>H9/F9</f>
        <v>0</v>
      </c>
      <c r="K9" s="95"/>
      <c r="L9" s="96"/>
      <c r="M9" s="97"/>
    </row>
    <row r="10" spans="2:13" s="98" customFormat="1" ht="46">
      <c r="B10" s="94"/>
      <c r="C10" s="380"/>
      <c r="D10" s="383"/>
      <c r="E10" s="313" t="str">
        <f>Hoja1!V112</f>
        <v>DISTRIBUCIÓN DE RECURSOS AL CONSUMO EN CILINDROS Y PROYECTOS DE INFRAESTRUCTURA DE GLP  NACIONAL</v>
      </c>
      <c r="F10" s="55">
        <f>Hoja1!W112</f>
        <v>80123.153693</v>
      </c>
      <c r="G10" s="55">
        <f>Hoja1!AG112</f>
        <v>6336.2394279999999</v>
      </c>
      <c r="H10" s="55">
        <f>Hoja1!AM112</f>
        <v>5076.8290506700005</v>
      </c>
      <c r="I10" s="325">
        <f t="shared" ref="I10:I48" si="0">G10/F10</f>
        <v>7.9081253494813056E-2</v>
      </c>
      <c r="J10" s="326">
        <f t="shared" ref="J10:J48" si="1">H10/F10</f>
        <v>6.3362821065710756E-2</v>
      </c>
      <c r="K10" s="95"/>
      <c r="L10" s="96"/>
      <c r="M10" s="97"/>
    </row>
    <row r="11" spans="2:13" s="98" customFormat="1" ht="69">
      <c r="B11" s="94"/>
      <c r="C11" s="380"/>
      <c r="D11" s="384"/>
      <c r="E11" s="313" t="str">
        <f>Hoja1!V113</f>
        <v>DISTRIBUCIÓN DE RECURSOS PARA EL TRANSPORTE DE COMBUSTIBLES LÍQUIDOS DERIVADOS DEL PETRÓLEO ENTRE YUMBO Y LA CIUDAD DE PASTO  NARIÑO</v>
      </c>
      <c r="F11" s="55">
        <f>Hoja1!W113</f>
        <v>75680</v>
      </c>
      <c r="G11" s="55">
        <f>Hoja1!AG113</f>
        <v>1924.90189134</v>
      </c>
      <c r="H11" s="55">
        <f>Hoja1!AM113</f>
        <v>295.08248027999997</v>
      </c>
      <c r="I11" s="325">
        <f t="shared" si="0"/>
        <v>2.5434750149841437E-2</v>
      </c>
      <c r="J11" s="326">
        <f t="shared" si="1"/>
        <v>3.8990813990486253E-3</v>
      </c>
      <c r="K11" s="95"/>
      <c r="L11" s="96"/>
      <c r="M11" s="97"/>
    </row>
    <row r="12" spans="2:13" s="98" customFormat="1" ht="69">
      <c r="B12" s="94"/>
      <c r="C12" s="380"/>
      <c r="D12" s="65" t="s">
        <v>2</v>
      </c>
      <c r="E12" s="313" t="str">
        <f>Hoja1!V115</f>
        <v>APOYO A LA FINANCIACIÓN DE PROYECTOS DIRIGIDOS AL DESARROLLO DE INFRAESTRUCTURA, Y CONEXIONES PARA EL USO DEL GAS NATURAL A NIVEL  NACIONAL</v>
      </c>
      <c r="F12" s="55">
        <f>Hoja1!W115</f>
        <v>20000</v>
      </c>
      <c r="G12" s="55">
        <f>Hoja1!AG115</f>
        <v>1091.9562739999999</v>
      </c>
      <c r="H12" s="55">
        <f>Hoja1!AM115</f>
        <v>238.40225899999999</v>
      </c>
      <c r="I12" s="325">
        <f t="shared" si="0"/>
        <v>5.4597813699999997E-2</v>
      </c>
      <c r="J12" s="326">
        <f t="shared" si="1"/>
        <v>1.1920112949999999E-2</v>
      </c>
      <c r="K12" s="95"/>
      <c r="L12" s="96"/>
      <c r="M12" s="97"/>
    </row>
    <row r="13" spans="2:13" s="98" customFormat="1" ht="69">
      <c r="B13" s="94"/>
      <c r="C13" s="380"/>
      <c r="D13" s="383" t="s">
        <v>19</v>
      </c>
      <c r="E13" s="313" t="str">
        <f>Hoja1!V117</f>
        <v>FORTALECIMIENTO DEL CONTROL A LA COMERCIALIZACIÓN DE COMBUSTIBLES EN LOS DEPARTAMENTOS CONSIDERADOS COMO ZONAS DE FRONTERA.  NACIONAL</v>
      </c>
      <c r="F13" s="55">
        <f>Hoja1!W117</f>
        <v>7766.3731150000003</v>
      </c>
      <c r="G13" s="55">
        <f>Hoja1!AG117</f>
        <v>227.28043199999999</v>
      </c>
      <c r="H13" s="55">
        <f>Hoja1!AM117</f>
        <v>7.4984000000000002</v>
      </c>
      <c r="I13" s="325">
        <f t="shared" si="0"/>
        <v>2.9264681033805827E-2</v>
      </c>
      <c r="J13" s="326">
        <f t="shared" si="1"/>
        <v>9.6549571968382048E-4</v>
      </c>
      <c r="K13" s="95"/>
      <c r="L13" s="96"/>
      <c r="M13" s="97"/>
    </row>
    <row r="14" spans="2:13" s="98" customFormat="1" ht="69">
      <c r="B14" s="94"/>
      <c r="C14" s="380"/>
      <c r="D14" s="383"/>
      <c r="E14" s="313" t="str">
        <f>Hoja1!V116</f>
        <v>MEJORAMIENTO DE LA GESTIÓN DE LA INFORMACIÓN DE LA DISTRIBUCIÓN DE LOS COMBUSTIBLES LÍQUIDOS, GAS NATURAL Y GLP PARA USO VEHICULAR.  NACIONAL</v>
      </c>
      <c r="F14" s="55">
        <f>Hoja1!W116</f>
        <v>19440</v>
      </c>
      <c r="G14" s="55">
        <f>Hoja1!AG116</f>
        <v>16187.927782999999</v>
      </c>
      <c r="H14" s="55">
        <f>Hoja1!AM116</f>
        <v>2409.1064740000002</v>
      </c>
      <c r="I14" s="325">
        <f t="shared" si="0"/>
        <v>0.83271233451646087</v>
      </c>
      <c r="J14" s="326">
        <f t="shared" si="1"/>
        <v>0.12392523014403294</v>
      </c>
      <c r="K14" s="95"/>
      <c r="L14" s="96"/>
      <c r="M14" s="97"/>
    </row>
    <row r="15" spans="2:13" s="98" customFormat="1" ht="46">
      <c r="B15" s="94"/>
      <c r="C15" s="380"/>
      <c r="D15" s="383"/>
      <c r="E15" s="313" t="str">
        <f>Hoja1!V114</f>
        <v>SUSTITUCION DE LENA POR CILINDROS DE GLP EN HOGARES DE BAJOS RECURSOS NACIONAL</v>
      </c>
      <c r="F15" s="55">
        <f>Hoja1!W114</f>
        <v>10000</v>
      </c>
      <c r="G15" s="55">
        <f>Hoja1!AG114</f>
        <v>956.18000500000005</v>
      </c>
      <c r="H15" s="55">
        <f>Hoja1!AM114</f>
        <v>22.733333999999999</v>
      </c>
      <c r="I15" s="325">
        <f t="shared" si="0"/>
        <v>9.5618000500000008E-2</v>
      </c>
      <c r="J15" s="326">
        <f t="shared" si="1"/>
        <v>2.2733333999999999E-3</v>
      </c>
      <c r="K15" s="95"/>
      <c r="L15" s="96"/>
      <c r="M15" s="97"/>
    </row>
    <row r="16" spans="2:13" s="98" customFormat="1" ht="92">
      <c r="B16" s="94"/>
      <c r="C16" s="380"/>
      <c r="D16" s="383"/>
      <c r="E16" s="313" t="str">
        <f>Hoja1!V119</f>
        <v>FORTALECIMIENTO A LA GESTION DEL MONITOREO, SEGUIMIENTO Y CONTROL A LOS COMBUSTIBLES LIQUIDOS DERIVADOS DEL PETROLEO Y OTROS PRODUCTOS DE TIPO RESIDUAL DE HIDROCARBUROS NACIONAL</v>
      </c>
      <c r="F16" s="55">
        <f>Hoja1!W119</f>
        <v>6133.6695120000004</v>
      </c>
      <c r="G16" s="55">
        <f>Hoja1!AG119</f>
        <v>174.85650000000001</v>
      </c>
      <c r="H16" s="55">
        <f>Hoja1!AM119</f>
        <v>18.120148</v>
      </c>
      <c r="I16" s="325">
        <f t="shared" si="0"/>
        <v>2.8507649402679459E-2</v>
      </c>
      <c r="J16" s="326">
        <f t="shared" si="1"/>
        <v>2.9542100311321759E-3</v>
      </c>
      <c r="K16" s="95"/>
      <c r="L16" s="96"/>
      <c r="M16" s="97"/>
    </row>
    <row r="17" spans="2:13" s="98" customFormat="1" ht="46">
      <c r="B17" s="94"/>
      <c r="C17" s="381"/>
      <c r="D17" s="385"/>
      <c r="E17" s="313" t="str">
        <f>Hoja1!V118</f>
        <v>DESARROLLO DE LA GESTIÓN DE LA INFORMACIÓN EN ASUNTOS DEL SUBSECTOR HIDROCARBUROS.  NACIONAL</v>
      </c>
      <c r="F17" s="55">
        <f>Hoja1!W118</f>
        <v>4310</v>
      </c>
      <c r="G17" s="55">
        <f>Hoja1!AG118</f>
        <v>354.36944799999998</v>
      </c>
      <c r="H17" s="55">
        <f>Hoja1!AM118</f>
        <v>22.560130999999998</v>
      </c>
      <c r="I17" s="325">
        <f t="shared" si="0"/>
        <v>8.222028955916473E-2</v>
      </c>
      <c r="J17" s="326">
        <f t="shared" si="1"/>
        <v>5.2343691415313223E-3</v>
      </c>
      <c r="K17" s="95"/>
      <c r="L17" s="96"/>
      <c r="M17" s="97"/>
    </row>
    <row r="18" spans="2:13" s="98" customFormat="1" ht="46">
      <c r="B18" s="94"/>
      <c r="C18" s="375" t="s">
        <v>9</v>
      </c>
      <c r="D18" s="382" t="s">
        <v>20</v>
      </c>
      <c r="E18" s="313" t="str">
        <f>Hoja1!V122</f>
        <v>DISTRIBUCIÓN DE RECURSOS PARA PAGOS POR MENORES TARIFAS SECTOR ELÉCTRICO  NACIONAL</v>
      </c>
      <c r="F18" s="55">
        <f>Hoja1!W122</f>
        <v>3125229.847358</v>
      </c>
      <c r="G18" s="55">
        <f>Hoja1!AG122</f>
        <v>1364871.5322050001</v>
      </c>
      <c r="H18" s="55">
        <f>Hoja1!AM122</f>
        <v>1364425.8771490001</v>
      </c>
      <c r="I18" s="325">
        <f t="shared" si="0"/>
        <v>0.43672676854754611</v>
      </c>
      <c r="J18" s="326">
        <f t="shared" si="1"/>
        <v>0.43658416941795669</v>
      </c>
      <c r="K18" s="95"/>
      <c r="L18" s="96"/>
      <c r="M18" s="97"/>
    </row>
    <row r="19" spans="2:13" s="98" customFormat="1" ht="46">
      <c r="B19" s="94"/>
      <c r="C19" s="375"/>
      <c r="D19" s="383"/>
      <c r="E19" s="313" t="str">
        <f>Hoja1!V123</f>
        <v>DISTRIBUCIÓN DE SUBSIDIOS PARA USUARIOS UBICADOS EN ZONAS ESPECIALES DEL SISTEMA INTERCONECTADO  NACIONAL</v>
      </c>
      <c r="F19" s="55">
        <f>Hoja1!W123</f>
        <v>200421.696329</v>
      </c>
      <c r="G19" s="55">
        <f>Hoja1!AG123</f>
        <v>20049.950307999999</v>
      </c>
      <c r="H19" s="55">
        <f>Hoja1!AM123</f>
        <v>19999.086845999998</v>
      </c>
      <c r="I19" s="325">
        <f t="shared" si="0"/>
        <v>0.10003882152103546</v>
      </c>
      <c r="J19" s="326">
        <f t="shared" si="1"/>
        <v>9.9785039306177312E-2</v>
      </c>
      <c r="K19" s="95"/>
      <c r="L19" s="96"/>
      <c r="M19" s="97"/>
    </row>
    <row r="20" spans="2:13" s="98" customFormat="1" ht="69">
      <c r="B20" s="94"/>
      <c r="C20" s="375"/>
      <c r="D20" s="387" t="s">
        <v>2</v>
      </c>
      <c r="E20" s="313" t="str">
        <f>Hoja1!V126</f>
        <v>MEJORAMIENTO DE LA CALIDAD Y CONFIABILIDAD DEL SERVICIO DE ENERGÍA ELÉCTRICA EN LOS BARRIOS SUBNORMALES UBICADOS EN LOS MUNICIPIOS DEL SISTEMA INTERCONECTADO A NIVEL  NACIONAL</v>
      </c>
      <c r="F20" s="55">
        <f>Hoja1!W126</f>
        <v>114167.8</v>
      </c>
      <c r="G20" s="55">
        <f>Hoja1!AG126</f>
        <v>10307.448945</v>
      </c>
      <c r="H20" s="55">
        <f>Hoja1!AM126</f>
        <v>4.9471579999999999</v>
      </c>
      <c r="I20" s="325">
        <f t="shared" si="0"/>
        <v>9.0283328092509441E-2</v>
      </c>
      <c r="J20" s="326">
        <f t="shared" si="1"/>
        <v>4.3332340642457856E-5</v>
      </c>
      <c r="K20" s="95"/>
      <c r="L20" s="96"/>
      <c r="M20" s="97"/>
    </row>
    <row r="21" spans="2:13" s="98" customFormat="1" ht="69">
      <c r="B21" s="94"/>
      <c r="C21" s="375"/>
      <c r="D21" s="383"/>
      <c r="E21" s="313" t="str">
        <f>Hoja1!V125</f>
        <v>AMPLIACION DE LA COBERTURA DEL SERVICIO DE ENERGIA ELECTRICA EN LAS ZONAS NO INTERCONECTADAS ZNI EN EL TERRITORIO   NACIONAL</v>
      </c>
      <c r="F21" s="55">
        <f>Hoja1!W125</f>
        <v>123857.5</v>
      </c>
      <c r="G21" s="55">
        <f>Hoja1!AG125</f>
        <v>904.61577499999999</v>
      </c>
      <c r="H21" s="55">
        <f>Hoja1!AM125</f>
        <v>24.419038</v>
      </c>
      <c r="I21" s="325">
        <f t="shared" si="0"/>
        <v>7.303681852128454E-3</v>
      </c>
      <c r="J21" s="326">
        <f t="shared" si="1"/>
        <v>1.9715429424943989E-4</v>
      </c>
      <c r="K21" s="95"/>
      <c r="L21" s="96"/>
      <c r="M21" s="97"/>
    </row>
    <row r="22" spans="2:13" s="98" customFormat="1" ht="46">
      <c r="B22" s="94"/>
      <c r="C22" s="375"/>
      <c r="D22" s="383"/>
      <c r="E22" s="313" t="str">
        <f>Hoja1!V124</f>
        <v>MEJORAMIENTO DEL SERVICIO DE ENERGIA ELECTRICA EN LAS ZONAS RURALES DEL TERRITORIO  NACIONAL</v>
      </c>
      <c r="F22" s="55">
        <f>Hoja1!W124</f>
        <v>144498.70000000001</v>
      </c>
      <c r="G22" s="55">
        <f>Hoja1!AG124</f>
        <v>1222.321328</v>
      </c>
      <c r="H22" s="55">
        <f>Hoja1!AM124</f>
        <v>163.62492187000001</v>
      </c>
      <c r="I22" s="325">
        <f t="shared" si="0"/>
        <v>8.4590472301826931E-3</v>
      </c>
      <c r="J22" s="326">
        <f t="shared" si="1"/>
        <v>1.1323625878295099E-3</v>
      </c>
      <c r="K22" s="95"/>
      <c r="L22" s="96"/>
      <c r="M22" s="97"/>
    </row>
    <row r="23" spans="2:13" s="98" customFormat="1" ht="92">
      <c r="B23" s="94"/>
      <c r="C23" s="375"/>
      <c r="D23" s="383" t="s">
        <v>19</v>
      </c>
      <c r="E23" s="313" t="str">
        <f>Hoja1!V127</f>
        <v>MEJORAMIENTO DE LA EFICIENCIA Y SEGURIDAD EN LOS PRODUCTOS, SISTEMAS E INSTALACIONES QUE ESTÁN BAJO EL ALCANCE DE LOS REGLAMENTOS TÉCNICOS DEL SECTOR DE ENERGÍA ELÉCTRICA EN EL TERRITORIO NACIONAL</v>
      </c>
      <c r="F23" s="55">
        <f>Hoja1!W127</f>
        <v>1800</v>
      </c>
      <c r="G23" s="55">
        <f>Hoja1!AG127</f>
        <v>282.87066700000003</v>
      </c>
      <c r="H23" s="55">
        <f>Hoja1!AM127</f>
        <v>19.31166734</v>
      </c>
      <c r="I23" s="325">
        <f t="shared" si="0"/>
        <v>0.15715037055555556</v>
      </c>
      <c r="J23" s="326">
        <f t="shared" si="1"/>
        <v>1.0728704077777778E-2</v>
      </c>
      <c r="K23" s="95"/>
      <c r="L23" s="96"/>
      <c r="M23" s="97"/>
    </row>
    <row r="24" spans="2:13" s="98" customFormat="1" ht="46">
      <c r="B24" s="94"/>
      <c r="C24" s="375"/>
      <c r="D24" s="383"/>
      <c r="E24" s="313" t="str">
        <f>Hoja1!V128</f>
        <v>MEJORAMIENTO DEL CUBRIMIENTO DE LA DEMANDA NO ATENDIDA QUE PERCIBEN LOS USUARIOS DEL SIN Y LAS ZNI NACIONAL</v>
      </c>
      <c r="F24" s="55">
        <f>Hoja1!W128</f>
        <v>677.12209700000005</v>
      </c>
      <c r="G24" s="55">
        <f>Hoja1!AG128</f>
        <v>196.16561400000001</v>
      </c>
      <c r="H24" s="55">
        <f>Hoja1!AM128</f>
        <v>2.6950500000000002</v>
      </c>
      <c r="I24" s="325">
        <f t="shared" si="0"/>
        <v>0.28970493633144567</v>
      </c>
      <c r="J24" s="326">
        <f t="shared" si="1"/>
        <v>3.9801536708674269E-3</v>
      </c>
      <c r="K24" s="95"/>
      <c r="L24" s="96"/>
      <c r="M24" s="97"/>
    </row>
    <row r="25" spans="2:13" s="98" customFormat="1" ht="46">
      <c r="B25" s="94"/>
      <c r="C25" s="375"/>
      <c r="D25" s="383"/>
      <c r="E25" s="313" t="str">
        <f>Hoja1!V129</f>
        <v>MEJORAMIENTO EN LA DISMINUCIÓN DE LAS BRECHAS DE ACCESO A ENERGÍA ASEQUIBLE Y LIMPIA A NIVEL NACIONAL</v>
      </c>
      <c r="F25" s="55">
        <f>Hoja1!W129</f>
        <v>250</v>
      </c>
      <c r="G25" s="55">
        <f>Hoja1!AG129</f>
        <v>118.320407</v>
      </c>
      <c r="H25" s="55">
        <f>Hoja1!AM129</f>
        <v>11.92281</v>
      </c>
      <c r="I25" s="325">
        <f t="shared" si="0"/>
        <v>0.47328162800000001</v>
      </c>
      <c r="J25" s="326">
        <f t="shared" si="1"/>
        <v>4.7691240000000003E-2</v>
      </c>
      <c r="K25" s="95"/>
      <c r="L25" s="96"/>
      <c r="M25" s="97"/>
    </row>
    <row r="26" spans="2:13" s="98" customFormat="1" ht="69">
      <c r="B26" s="94"/>
      <c r="C26" s="375"/>
      <c r="D26" s="383"/>
      <c r="E26" s="313" t="str">
        <f>Hoja1!V97</f>
        <v>FORTALECIMIENTO DE LA POLÍTICA PUBLICA PARA PROMOVER LA TRANSFORMACIÓN ENERGÉTICA EN AGENTES Y USUARIOS DEL TERRITORIO NACIONAL</v>
      </c>
      <c r="F26" s="55">
        <f>Hoja1!W97</f>
        <v>2719.895</v>
      </c>
      <c r="G26" s="55">
        <f>Hoja1!AG97</f>
        <v>1026.6369119999999</v>
      </c>
      <c r="H26" s="55">
        <f>Hoja1!AM97</f>
        <v>110.398949</v>
      </c>
      <c r="I26" s="325">
        <f t="shared" si="0"/>
        <v>0.37745461203465575</v>
      </c>
      <c r="J26" s="326">
        <f t="shared" si="1"/>
        <v>4.0589415767888097E-2</v>
      </c>
      <c r="K26" s="95"/>
      <c r="L26" s="96"/>
      <c r="M26" s="97"/>
    </row>
    <row r="27" spans="2:13" s="98" customFormat="1" ht="69">
      <c r="B27" s="94"/>
      <c r="C27" s="375"/>
      <c r="D27" s="385"/>
      <c r="E27" s="313" t="str">
        <f>Hoja1!V131</f>
        <v>FORTALECIMIENTO DE LA GESTION EFICIENTE DE LA ENERGIA Y DESARROLLO DE LAS FUENTES NO CONVENCIONALES DE ENERGIA EN EL TERRITORIO  NACIONAL</v>
      </c>
      <c r="F27" s="55">
        <f>Hoja1!W131</f>
        <v>58460</v>
      </c>
      <c r="G27" s="55">
        <f>Hoja1!AG131</f>
        <v>124.95</v>
      </c>
      <c r="H27" s="55">
        <f>Hoja1!AM131</f>
        <v>0</v>
      </c>
      <c r="I27" s="325">
        <f t="shared" si="0"/>
        <v>2.137358877865207E-3</v>
      </c>
      <c r="J27" s="326">
        <f t="shared" si="1"/>
        <v>0</v>
      </c>
      <c r="K27" s="95"/>
      <c r="L27" s="96"/>
      <c r="M27" s="97"/>
    </row>
    <row r="28" spans="2:13" s="98" customFormat="1" ht="92">
      <c r="B28" s="94"/>
      <c r="C28" s="375"/>
      <c r="D28" s="25"/>
      <c r="E28" s="313" t="str">
        <f>Hoja1!V135</f>
        <v>FORTALECIMIENTO DE LA GESTION INSTITUCIONAL PARA LA IMPLEMENTACION DE ACCIONES TENDIENTES A PERMITIR EL ACCESO A LA LEGALIDAD DE LA PEQUENA MINERIA EN EL TERRITORIO  NACIONAL</v>
      </c>
      <c r="F28" s="55">
        <f>Hoja1!W135</f>
        <v>4398.921824</v>
      </c>
      <c r="G28" s="55">
        <f>Hoja1!AG135</f>
        <v>579.46920299999999</v>
      </c>
      <c r="H28" s="55">
        <f>Hoja1!AM135</f>
        <v>21.67906833</v>
      </c>
      <c r="I28" s="325">
        <f t="shared" si="0"/>
        <v>0.13172982521273377</v>
      </c>
      <c r="J28" s="326">
        <f t="shared" si="1"/>
        <v>4.928268607030376E-3</v>
      </c>
      <c r="K28" s="95"/>
      <c r="L28" s="96"/>
      <c r="M28" s="97"/>
    </row>
    <row r="29" spans="2:13" s="98" customFormat="1" ht="46">
      <c r="B29" s="94"/>
      <c r="C29" s="386"/>
      <c r="D29" s="23"/>
      <c r="E29" s="313" t="str">
        <f>Hoja1!V136</f>
        <v>FORTALECIMIENTO DE POLÍTICAS ORIENTADAS A LA TRANSFORMACIÓN DEL SECTOR MINERO NACIONAL</v>
      </c>
      <c r="F29" s="55">
        <f>Hoja1!W136</f>
        <v>3667.2521769999998</v>
      </c>
      <c r="G29" s="55">
        <f>Hoja1!AG136</f>
        <v>714.89678200000003</v>
      </c>
      <c r="H29" s="55">
        <f>Hoja1!AM136</f>
        <v>20.486782000000002</v>
      </c>
      <c r="I29" s="325">
        <f t="shared" si="0"/>
        <v>0.19494072059828246</v>
      </c>
      <c r="J29" s="326">
        <f t="shared" si="1"/>
        <v>5.5864121176306012E-3</v>
      </c>
      <c r="K29" s="95"/>
      <c r="L29" s="96"/>
      <c r="M29" s="97"/>
    </row>
    <row r="30" spans="2:13" s="98" customFormat="1" ht="46">
      <c r="B30" s="94"/>
      <c r="C30" s="374" t="s">
        <v>10</v>
      </c>
      <c r="D30" s="23"/>
      <c r="E30" s="313" t="str">
        <f>Hoja1!V137</f>
        <v>FORTALECIMIENTO DE LA POLITICA DE LA MINERIA DE SUBSISTENCIA EN EL TERRITORIO NACIONAL</v>
      </c>
      <c r="F30" s="55">
        <f>Hoja1!W137</f>
        <v>5670.907467</v>
      </c>
      <c r="G30" s="55">
        <f>Hoja1!AG137</f>
        <v>576.31331399999999</v>
      </c>
      <c r="H30" s="55">
        <f>Hoja1!AM137</f>
        <v>3.1462119999999998</v>
      </c>
      <c r="I30" s="325">
        <f t="shared" si="0"/>
        <v>0.10162629479561565</v>
      </c>
      <c r="J30" s="326">
        <f t="shared" si="1"/>
        <v>5.5479868403925765E-4</v>
      </c>
      <c r="K30" s="95"/>
      <c r="L30" s="96"/>
      <c r="M30" s="97"/>
    </row>
    <row r="31" spans="2:13" s="98" customFormat="1" ht="69">
      <c r="B31" s="94"/>
      <c r="C31" s="375"/>
      <c r="D31" s="23"/>
      <c r="E31" s="313" t="str">
        <f>Hoja1!V107</f>
        <v>FORTALECIMIENTO DE LA CONFIANZA EN LAS INSTITUCIONES DE LA INDUSTRIA MINERO ENERGETICA EN COLOMBIA (INICIATIVA EITI)  NACIONAL</v>
      </c>
      <c r="F31" s="55">
        <f>Hoja1!W107</f>
        <v>1720</v>
      </c>
      <c r="G31" s="55">
        <f>Hoja1!AG107</f>
        <v>118</v>
      </c>
      <c r="H31" s="55">
        <f>Hoja1!AM107</f>
        <v>0</v>
      </c>
      <c r="I31" s="325">
        <f t="shared" si="0"/>
        <v>6.86046511627907E-2</v>
      </c>
      <c r="J31" s="326">
        <f t="shared" si="1"/>
        <v>0</v>
      </c>
      <c r="K31" s="95"/>
      <c r="L31" s="96"/>
      <c r="M31" s="97"/>
    </row>
    <row r="32" spans="2:13" s="98" customFormat="1" ht="46">
      <c r="B32" s="94"/>
      <c r="C32" s="375"/>
      <c r="D32" s="23"/>
      <c r="E32" s="313" t="str">
        <f>Hoja1!V147</f>
        <v>FORTALECIMIENTO DEL SECTOR MINERO ENERGÉTICO A NIVEL  NACIONAL</v>
      </c>
      <c r="F32" s="55">
        <f>Hoja1!W147</f>
        <v>24000</v>
      </c>
      <c r="G32" s="55">
        <f>Hoja1!AG147</f>
        <v>8554.1350020000009</v>
      </c>
      <c r="H32" s="55">
        <f>Hoja1!AM147</f>
        <v>1364.0863128800002</v>
      </c>
      <c r="I32" s="325">
        <f t="shared" si="0"/>
        <v>0.35642229175000006</v>
      </c>
      <c r="J32" s="326">
        <f t="shared" si="1"/>
        <v>5.6836929703333337E-2</v>
      </c>
      <c r="K32" s="95"/>
      <c r="L32" s="96"/>
      <c r="M32" s="97"/>
    </row>
    <row r="33" spans="2:13 16383:16383" s="98" customFormat="1" ht="69">
      <c r="B33" s="94"/>
      <c r="C33" s="375"/>
      <c r="D33" s="23"/>
      <c r="E33" s="313" t="str">
        <f>Hoja1!V143</f>
        <v>FORTALECIMIENTO DE LAS ACCIONES DE PREVENCION, MONITOREO Y CONTROL DE LA EXPLOTACION ILICITA DE MINERALES EN EL TERRITORIO  NACIONAL</v>
      </c>
      <c r="F33" s="55">
        <f>Hoja1!W143</f>
        <v>8363.4</v>
      </c>
      <c r="G33" s="55">
        <f>Hoja1!AG143</f>
        <v>372.569976</v>
      </c>
      <c r="H33" s="55">
        <f>Hoja1!AM143</f>
        <v>33.761871999999997</v>
      </c>
      <c r="I33" s="325">
        <f t="shared" si="0"/>
        <v>4.4547669129779754E-2</v>
      </c>
      <c r="J33" s="326">
        <f t="shared" si="1"/>
        <v>4.0368596503814235E-3</v>
      </c>
      <c r="K33" s="95"/>
      <c r="L33" s="96"/>
      <c r="M33" s="97"/>
    </row>
    <row r="34" spans="2:13 16383:16383" s="98" customFormat="1" ht="46">
      <c r="B34" s="94"/>
      <c r="C34" s="375"/>
      <c r="D34" s="14"/>
      <c r="E34" s="313" t="str">
        <f>Hoja1!V140</f>
        <v>FORTALECIMIENTO DE LA COMPETITIVIDAD INTERNACIONAL DE LOS PROYECTOS MINEROS A NIVEL  NACIONAL</v>
      </c>
      <c r="F34" s="55">
        <f>Hoja1!W140</f>
        <v>7366</v>
      </c>
      <c r="G34" s="55">
        <f>Hoja1!AG140</f>
        <v>464.387991</v>
      </c>
      <c r="H34" s="55">
        <f>Hoja1!AM140</f>
        <v>29.339469999999999</v>
      </c>
      <c r="I34" s="325">
        <f t="shared" si="0"/>
        <v>6.3044799212598424E-2</v>
      </c>
      <c r="J34" s="326">
        <f t="shared" si="1"/>
        <v>3.983093945153407E-3</v>
      </c>
      <c r="K34" s="95"/>
      <c r="L34" s="96"/>
      <c r="M34" s="97"/>
    </row>
    <row r="35" spans="2:13 16383:16383" s="98" customFormat="1" ht="92">
      <c r="B35" s="94"/>
      <c r="C35" s="375"/>
      <c r="D35" s="382"/>
      <c r="E35" s="313" t="str">
        <f>Hoja1!V104</f>
        <v>FORTALECIMIENTO DE LA COMPETITIVIDAD Y SOSTENIBILIDAD DEL SECTOR MINERO ENERGETICO MEDIANTE LA INCORPORACION DE PROCESOS DE REDUCCION DE RIESGO DE DESASTRES   NACIONAL (Riesgo de Desastres)</v>
      </c>
      <c r="F35" s="55">
        <f>Hoja1!W104</f>
        <v>1789.373658</v>
      </c>
      <c r="G35" s="55">
        <f>Hoja1!AG104</f>
        <v>388.270533</v>
      </c>
      <c r="H35" s="55">
        <f>Hoja1!AM104</f>
        <v>19.533708000000001</v>
      </c>
      <c r="I35" s="325">
        <f t="shared" si="0"/>
        <v>0.21698683853096043</v>
      </c>
      <c r="J35" s="326">
        <f t="shared" si="1"/>
        <v>1.0916505846986153E-2</v>
      </c>
      <c r="K35" s="95"/>
      <c r="L35" s="96"/>
      <c r="M35" s="97"/>
    </row>
    <row r="36" spans="2:13 16383:16383" s="98" customFormat="1" ht="92">
      <c r="B36" s="94"/>
      <c r="C36" s="375"/>
      <c r="D36" s="383"/>
      <c r="E36" s="313" t="str">
        <f>Hoja1!V102</f>
        <v>FORTALECIMIENTO PARA LA REDUCCIÓN DE EMISIONES DE GASES DE EFECTO INVERNADERO (GEI) QUE AFECTAN LAS ACTIVIDADES DEL SECTOR MINERO ENERGETICO EN EL ÁMBITO  NACIONAL (Cambio climatico)</v>
      </c>
      <c r="F36" s="55">
        <f>Hoja1!W102</f>
        <v>4440.3980929999998</v>
      </c>
      <c r="G36" s="55">
        <f>Hoja1!AG102</f>
        <v>480.05169899999999</v>
      </c>
      <c r="H36" s="55">
        <f>Hoja1!AM102</f>
        <v>43.366284999999998</v>
      </c>
      <c r="I36" s="325">
        <f t="shared" si="0"/>
        <v>0.10811005881584591</v>
      </c>
      <c r="J36" s="326">
        <f t="shared" si="1"/>
        <v>9.7663056536223952E-3</v>
      </c>
      <c r="K36" s="95"/>
      <c r="L36" s="96"/>
      <c r="M36" s="97"/>
    </row>
    <row r="37" spans="2:13 16383:16383" s="98" customFormat="1" ht="69">
      <c r="B37" s="94"/>
      <c r="C37" s="376" t="s">
        <v>14</v>
      </c>
      <c r="D37" s="383"/>
      <c r="E37" s="313" t="str">
        <f>Hoja1!V101</f>
        <v>FORTALECIMIENTO DEL RELACIONAMIENTO TERRITORIAL PARA LA CREACION DE VALOR COMPARTIDO EN EL SECTOR MINERO ENERGETICO NACIONAL</v>
      </c>
      <c r="F37" s="55">
        <f>Hoja1!W101</f>
        <v>5947.5959999999995</v>
      </c>
      <c r="G37" s="55">
        <f>Hoja1!AG101</f>
        <v>2303.9689709999998</v>
      </c>
      <c r="H37" s="55">
        <f>Hoja1!AM101</f>
        <v>140.36308399999999</v>
      </c>
      <c r="I37" s="325">
        <f t="shared" si="0"/>
        <v>0.3873781896080366</v>
      </c>
      <c r="J37" s="326">
        <f t="shared" si="1"/>
        <v>2.3599969466655098E-2</v>
      </c>
      <c r="K37" s="95"/>
      <c r="L37" s="96"/>
      <c r="M37" s="97"/>
    </row>
    <row r="38" spans="2:13 16383:16383" s="98" customFormat="1" ht="69">
      <c r="B38" s="94"/>
      <c r="C38" s="377"/>
      <c r="D38" s="383"/>
      <c r="E38" s="313" t="str">
        <f>Hoja1!V154</f>
        <v>FORTALECIMIENTO INSTITUCIONAL PARA LA IMPLEMENTACION DE MEJORES MEDIDAS DE SOSTENIBILIDAD AMBIENTAL EN LAS SEDES DEL MINISTERIO DE MINAS Y ENERGIA  BOGOTA</v>
      </c>
      <c r="F38" s="55">
        <f>Hoja1!W154</f>
        <v>939.2</v>
      </c>
      <c r="G38" s="55">
        <f>Hoja1!AG154</f>
        <v>0</v>
      </c>
      <c r="H38" s="55">
        <f>Hoja1!AM154</f>
        <v>0</v>
      </c>
      <c r="I38" s="325">
        <f t="shared" si="0"/>
        <v>0</v>
      </c>
      <c r="J38" s="326">
        <f t="shared" si="1"/>
        <v>0</v>
      </c>
      <c r="K38" s="95"/>
      <c r="L38" s="96"/>
      <c r="M38" s="97"/>
    </row>
    <row r="39" spans="2:13 16383:16383" s="98" customFormat="1" ht="115">
      <c r="B39" s="94"/>
      <c r="C39" s="377"/>
      <c r="D39" s="385"/>
      <c r="E39" s="313" t="str">
        <f>Hoja1!V103</f>
        <v>FORTALECIMIENTO DE LA GESTIÓN SECTORIAL HACIA LA INTEGRACIÓN DE LAS ACTIVIDADES DEL SECTOR MINERO ENERGÉTICO EN LA PLANIFICACIÓN AMBIENTAL Y TERRITORIAL PARA EL SECTOR MINERO ENERGÉTICO EN EL TERRITORIO  NACIONAL (ambiental)</v>
      </c>
      <c r="F39" s="55">
        <f>Hoja1!W103</f>
        <v>3000</v>
      </c>
      <c r="G39" s="55">
        <f>Hoja1!AG103</f>
        <v>849.85053400000004</v>
      </c>
      <c r="H39" s="55">
        <f>Hoja1!AM103</f>
        <v>69.646094000000005</v>
      </c>
      <c r="I39" s="325">
        <f t="shared" si="0"/>
        <v>0.28328351133333335</v>
      </c>
      <c r="J39" s="326">
        <f t="shared" si="1"/>
        <v>2.3215364666666669E-2</v>
      </c>
      <c r="K39" s="95"/>
      <c r="L39" s="96"/>
      <c r="M39" s="97"/>
    </row>
    <row r="40" spans="2:13 16383:16383" s="98" customFormat="1" ht="92">
      <c r="B40" s="94"/>
      <c r="C40" s="378"/>
      <c r="D40" s="17"/>
      <c r="E40" s="313" t="str">
        <f>Hoja1!V87</f>
        <v>FORTALECIMIENTO DE LA DIVULGACIÓN DEL IMPACTO POSITIVO DE LAS POLÍTICAS Y LA GESTIÓN DE DESARROLLO DEL PAÍS DEL SECTOR MINERO ENERGÉTICO ANTE LA POBLACIÓN Y LOS PÚBLICOS DE INTERÉS  NACIONAL LOS PÚBLICOS DE INTERÉS  NACIONAL</v>
      </c>
      <c r="F40" s="55">
        <f>Hoja1!W87</f>
        <v>2709</v>
      </c>
      <c r="G40" s="55">
        <f>Hoja1!AG87</f>
        <v>408.92530099999999</v>
      </c>
      <c r="H40" s="55">
        <f>Hoja1!AM87</f>
        <v>69.202179000000001</v>
      </c>
      <c r="I40" s="325">
        <f t="shared" si="0"/>
        <v>0.15095064636397193</v>
      </c>
      <c r="J40" s="326">
        <f t="shared" si="1"/>
        <v>2.5545285714285715E-2</v>
      </c>
      <c r="K40" s="95"/>
      <c r="L40" s="96"/>
      <c r="M40" s="97"/>
    </row>
    <row r="41" spans="2:13 16383:16383" s="98" customFormat="1" ht="46">
      <c r="B41" s="94"/>
      <c r="C41" s="375" t="s">
        <v>21</v>
      </c>
      <c r="D41" s="17"/>
      <c r="E41" s="313" t="str">
        <f>Hoja1!V90</f>
        <v>IMPLEMENTACIÓN DEL LITIGIO DE ALTO IMPACTO EN EL MINISTERIO DE MINAS Y ENERGÍA...  NACIONAL</v>
      </c>
      <c r="F41" s="55">
        <f>Hoja1!W90</f>
        <v>1906.5260840000001</v>
      </c>
      <c r="G41" s="55">
        <f>Hoja1!AG90</f>
        <v>868.19098599999995</v>
      </c>
      <c r="H41" s="55">
        <f>Hoja1!AM90</f>
        <v>97.859685999999996</v>
      </c>
      <c r="I41" s="325">
        <f t="shared" si="0"/>
        <v>0.45537849877117126</v>
      </c>
      <c r="J41" s="326">
        <f t="shared" si="1"/>
        <v>5.1328794723167287E-2</v>
      </c>
      <c r="K41" s="95"/>
      <c r="L41" s="96"/>
      <c r="M41" s="97"/>
    </row>
    <row r="42" spans="2:13 16383:16383" s="98" customFormat="1" ht="46">
      <c r="B42" s="94"/>
      <c r="C42" s="375"/>
      <c r="D42" s="17"/>
      <c r="E42" s="313" t="str">
        <f>Hoja1!V93</f>
        <v>MEJORAMIENTO DEL MODELO INTEGRADO DE PLANEACIÓN Y GESTIÓN EN EL MINISTERIO DE MINAS Y ENERGÍA  BOGOTÁ</v>
      </c>
      <c r="F42" s="55">
        <f>Hoja1!W93</f>
        <v>1231.483397</v>
      </c>
      <c r="G42" s="55">
        <f>Hoja1!AG93</f>
        <v>740.39085899999998</v>
      </c>
      <c r="H42" s="55">
        <f>Hoja1!AM93</f>
        <v>65.661135999999999</v>
      </c>
      <c r="I42" s="325">
        <f t="shared" si="0"/>
        <v>0.60121870973141511</v>
      </c>
      <c r="J42" s="326">
        <f t="shared" si="1"/>
        <v>5.3318734267921275E-2</v>
      </c>
      <c r="K42" s="95"/>
      <c r="L42" s="96"/>
      <c r="M42" s="97"/>
    </row>
    <row r="43" spans="2:13 16383:16383" s="98" customFormat="1" ht="69">
      <c r="B43" s="94"/>
      <c r="C43" s="375"/>
      <c r="D43" s="17"/>
      <c r="E43" s="313" t="str">
        <f>Hoja1!V94</f>
        <v>FORTALECIMIENTO DE LA SINERGIA INSTITUCIONAL DEL SECTOR MINERO ENERGÉTICO EN LOS ESCENARIOS ESTRATÉGICOS INTERNACIONALES DESDE EL NIVEL  NACIONAL</v>
      </c>
      <c r="F43" s="55">
        <f>Hoja1!W94</f>
        <v>678.57563500000003</v>
      </c>
      <c r="G43" s="55">
        <f>Hoja1!AG94</f>
        <v>197.531229</v>
      </c>
      <c r="H43" s="55">
        <f>Hoja1!AM94</f>
        <v>16.215253000000001</v>
      </c>
      <c r="I43" s="325">
        <f t="shared" si="0"/>
        <v>0.29109684876911324</v>
      </c>
      <c r="J43" s="326">
        <f t="shared" si="1"/>
        <v>2.3896014185655221E-2</v>
      </c>
      <c r="K43" s="95"/>
      <c r="L43" s="96"/>
      <c r="M43" s="97"/>
    </row>
    <row r="44" spans="2:13 16383:16383" s="98" customFormat="1" ht="69">
      <c r="B44" s="94"/>
      <c r="C44" s="375"/>
      <c r="D44" s="14"/>
      <c r="E44" s="313" t="str">
        <f>Hoja1!V98</f>
        <v>FORTALECIMIENTO DE LA POLITICA PUBLICA PARA MEJORAR EL ACCESO A TECNOLOGIAS O APLICACIONES NUCLEARES AVANZADAS EN EL TERRITORIO  NACIONAL</v>
      </c>
      <c r="F44" s="55">
        <f>Hoja1!W98</f>
        <v>1200</v>
      </c>
      <c r="G44" s="55">
        <f>Hoja1!AG98</f>
        <v>217.57956100000001</v>
      </c>
      <c r="H44" s="55">
        <f>Hoja1!AM98</f>
        <v>22.482761</v>
      </c>
      <c r="I44" s="325">
        <f t="shared" si="0"/>
        <v>0.18131630083333333</v>
      </c>
      <c r="J44" s="326">
        <f t="shared" si="1"/>
        <v>1.8735634166666668E-2</v>
      </c>
      <c r="K44" s="95"/>
      <c r="L44" s="96"/>
      <c r="M44" s="97"/>
    </row>
    <row r="45" spans="2:13 16383:16383" s="98" customFormat="1" ht="46">
      <c r="B45" s="94"/>
      <c r="C45" s="375"/>
      <c r="D45" s="14"/>
      <c r="E45" s="313" t="str">
        <f>Hoja1!V153</f>
        <v>IMPLANTACIÓN MODELO GESTION DE DOCUMENTOS ELECTRONICOS DE ARCHIVO EN EL MINISTERIO DE MINAS Y ENERGIA  BOGOTÁ</v>
      </c>
      <c r="F45" s="55">
        <f>Hoja1!W153</f>
        <v>988.44637499999999</v>
      </c>
      <c r="G45" s="55">
        <f>Hoja1!AG153</f>
        <v>173.10666699999999</v>
      </c>
      <c r="H45" s="55">
        <f>Hoja1!AM153</f>
        <v>14.458665999999999</v>
      </c>
      <c r="I45" s="325">
        <f t="shared" si="0"/>
        <v>0.17513005396979678</v>
      </c>
      <c r="J45" s="326">
        <f t="shared" si="1"/>
        <v>1.4627668597600956E-2</v>
      </c>
      <c r="K45" s="95"/>
      <c r="L45" s="96"/>
      <c r="M45" s="97"/>
    </row>
    <row r="46" spans="2:13 16383:16383" s="98" customFormat="1" ht="69">
      <c r="B46" s="94"/>
      <c r="C46" s="375"/>
      <c r="D46" s="14"/>
      <c r="E46" s="313" t="str">
        <f>Hoja1!V151</f>
        <v>MEJORAMIENTO EN LA DISPONIBILIDAD Y APROVECHAMIENTO DE LA INFORMACION DEL ARCHIVO CENTRAL POR PARTE DE LA CIUDADANIA Y USUARIOS INTERNOS DEL MINISTERIO.  BOGOTA</v>
      </c>
      <c r="F46" s="55">
        <f>Hoja1!W151</f>
        <v>1562.356223</v>
      </c>
      <c r="G46" s="55">
        <f>Hoja1!AG151</f>
        <v>273.19333</v>
      </c>
      <c r="H46" s="55">
        <f>Hoja1!AM151</f>
        <v>12.386108999999999</v>
      </c>
      <c r="I46" s="325">
        <f t="shared" si="0"/>
        <v>0.17485982132513964</v>
      </c>
      <c r="J46" s="326">
        <f t="shared" si="1"/>
        <v>7.9278392582048177E-3</v>
      </c>
      <c r="K46" s="95"/>
      <c r="L46" s="96"/>
      <c r="M46" s="97"/>
    </row>
    <row r="47" spans="2:13 16383:16383" s="98" customFormat="1" ht="69">
      <c r="B47" s="94"/>
      <c r="C47" s="375"/>
      <c r="D47" s="14"/>
      <c r="E47" s="313" t="str">
        <f>Hoja1!V152</f>
        <v>FORTALECIMIENTO DE LA PARTICIPACIÓN, TRANSPARENCIA Y COLABORACIÓN DE LOS CIUDADANOS Y PARTES INTERESADAS EN LA GESTIÓN DEL SECTOR MINERO ENERGÉTICO   NACIONAL</v>
      </c>
      <c r="F47" s="55">
        <f>Hoja1!W152</f>
        <v>1306.2543430000001</v>
      </c>
      <c r="G47" s="55">
        <f>Hoja1!AG152</f>
        <v>296.62</v>
      </c>
      <c r="H47" s="55">
        <f>Hoja1!AM152</f>
        <v>23.819333</v>
      </c>
      <c r="I47" s="325">
        <f t="shared" si="0"/>
        <v>0.22707675698039764</v>
      </c>
      <c r="J47" s="326">
        <f t="shared" si="1"/>
        <v>1.8234835449653312E-2</v>
      </c>
      <c r="K47" s="95"/>
      <c r="L47" s="96"/>
      <c r="M47" s="97"/>
    </row>
    <row r="48" spans="2:13 16383:16383" s="98" customFormat="1" ht="92">
      <c r="B48" s="94"/>
      <c r="C48" s="375"/>
      <c r="D48" s="23"/>
      <c r="E48" s="313" t="str">
        <f>Hoja1!V150</f>
        <v>FORTALECIMIENTO DE LAS CAPACIDADES TECNOLÓGICAS DEL MINISTERIO DE MINAS Y ENERGÍA PARA FACILITAR EL USO, ACCESO Y APROVECHAMIENTO DE LA INFORMACIÓN MINERO ENERGÉTICA A NIVEL NACIONAL</v>
      </c>
      <c r="F48" s="55">
        <f>Hoja1!W150</f>
        <v>7220.771984</v>
      </c>
      <c r="G48" s="55">
        <f>Hoja1!AG150</f>
        <v>1063.3818703300001</v>
      </c>
      <c r="H48" s="55">
        <f>Hoja1!AM150</f>
        <v>65.353999329999994</v>
      </c>
      <c r="I48" s="325">
        <f t="shared" si="0"/>
        <v>0.14726706129016026</v>
      </c>
      <c r="J48" s="326">
        <f t="shared" si="1"/>
        <v>9.0508327191072251E-3</v>
      </c>
      <c r="K48" s="95"/>
      <c r="L48" s="96"/>
      <c r="M48" s="97"/>
      <c r="XFC48" s="98" t="s">
        <v>105</v>
      </c>
    </row>
    <row r="49" spans="2:13" s="89" customFormat="1" ht="23">
      <c r="B49" s="90"/>
      <c r="C49" s="318"/>
      <c r="D49" s="319"/>
      <c r="E49" s="322" t="s">
        <v>13</v>
      </c>
      <c r="F49" s="323">
        <f>SUM(F9:F48)</f>
        <v>5075124.2203640006</v>
      </c>
      <c r="G49" s="323">
        <f t="shared" ref="G49" si="2">SUM(G9:G48)</f>
        <v>1445999.3577306701</v>
      </c>
      <c r="H49" s="323">
        <f>SUM(H9:H48)</f>
        <v>1394985.4638767003</v>
      </c>
      <c r="I49" s="324">
        <f>G49/F49</f>
        <v>0.28491900787936958</v>
      </c>
      <c r="J49" s="324">
        <f>H49/F49</f>
        <v>0.27486725512634808</v>
      </c>
      <c r="K49" s="100"/>
      <c r="L49" s="96"/>
      <c r="M49" s="101"/>
    </row>
    <row r="50" spans="2:13" ht="23">
      <c r="B50" s="90"/>
      <c r="E50" s="315"/>
      <c r="F50" s="105"/>
      <c r="G50" s="105"/>
      <c r="H50" s="131"/>
      <c r="I50" s="134"/>
      <c r="J50" s="106"/>
      <c r="K50" s="100"/>
      <c r="L50" s="96"/>
      <c r="M50" s="104"/>
    </row>
  </sheetData>
  <mergeCells count="17">
    <mergeCell ref="C30:C36"/>
    <mergeCell ref="C37:C40"/>
    <mergeCell ref="C41:C48"/>
    <mergeCell ref="C9:C17"/>
    <mergeCell ref="D9:D11"/>
    <mergeCell ref="D13:D17"/>
    <mergeCell ref="C18:C29"/>
    <mergeCell ref="D18:D19"/>
    <mergeCell ref="D20:D22"/>
    <mergeCell ref="D23:D27"/>
    <mergeCell ref="D35:D39"/>
    <mergeCell ref="C2:K5"/>
    <mergeCell ref="C7:C8"/>
    <mergeCell ref="D7:D8"/>
    <mergeCell ref="E7:E8"/>
    <mergeCell ref="F7:H7"/>
    <mergeCell ref="I7:J7"/>
  </mergeCells>
  <dataValidations disablePrompts="1" count="1">
    <dataValidation type="list" allowBlank="1" showInputMessage="1" showErrorMessage="1" sqref="F982088 F916552 F851016 F785480 F719944 F654408 F588872 F523336 F457800 F392264 F326728 F261192 F195656 F130120 F64584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8" fitToHeight="0" orientation="landscape" horizontalDpi="1200" verticalDpi="1200" r:id="rId1"/>
  <rowBreaks count="3" manualBreakCount="3">
    <brk id="17" max="20" man="1"/>
    <brk id="29" max="20" man="1"/>
    <brk id="40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rgb="FF92D050"/>
    <pageSetUpPr fitToPage="1"/>
  </sheetPr>
  <dimension ref="A1:XFC16"/>
  <sheetViews>
    <sheetView showGridLines="0" showWhiteSpace="0" topLeftCell="A3" zoomScale="55" zoomScaleNormal="55" zoomScaleSheetLayoutView="55" zoomScalePageLayoutView="55" workbookViewId="0">
      <selection activeCell="M10" sqref="M10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369" t="s">
        <v>446</v>
      </c>
      <c r="D2" s="369"/>
      <c r="E2" s="369"/>
      <c r="F2" s="369"/>
      <c r="G2" s="369"/>
      <c r="H2" s="369"/>
      <c r="I2" s="369"/>
      <c r="J2" s="369"/>
      <c r="K2" s="369"/>
      <c r="L2" s="369"/>
    </row>
    <row r="3" spans="2:14" ht="15" customHeight="1"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2:14" ht="15" customHeight="1"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4" ht="15" customHeight="1"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70"/>
      <c r="D7" s="370"/>
      <c r="E7" s="370" t="s">
        <v>12</v>
      </c>
      <c r="F7" s="388" t="s">
        <v>7</v>
      </c>
      <c r="G7" s="388"/>
      <c r="H7" s="388"/>
      <c r="I7" s="388"/>
      <c r="J7" s="373" t="s">
        <v>11</v>
      </c>
      <c r="K7" s="373"/>
      <c r="L7" s="91" t="s">
        <v>17</v>
      </c>
      <c r="M7" s="92"/>
    </row>
    <row r="8" spans="2:14" s="89" customFormat="1" ht="80.25" customHeight="1">
      <c r="B8" s="90"/>
      <c r="C8" s="370"/>
      <c r="D8" s="370"/>
      <c r="E8" s="370"/>
      <c r="F8" s="137" t="s">
        <v>103</v>
      </c>
      <c r="G8" s="317" t="s">
        <v>18</v>
      </c>
      <c r="H8" s="317" t="s">
        <v>0</v>
      </c>
      <c r="I8" s="317" t="s">
        <v>4</v>
      </c>
      <c r="J8" s="139" t="s">
        <v>6</v>
      </c>
      <c r="K8" s="139" t="s">
        <v>5</v>
      </c>
      <c r="L8" s="93"/>
      <c r="M8" s="92"/>
    </row>
    <row r="9" spans="2:14" ht="68.25" customHeight="1">
      <c r="B9" s="90"/>
      <c r="C9" s="112"/>
      <c r="D9" s="99"/>
      <c r="E9" s="113" t="str">
        <f>Hoja1!V176</f>
        <v>IDENTIFICACION DE OPORTUNIDADES EXPLORATORIAS DE HIDROCARBUROS  NACIONAL</v>
      </c>
      <c r="F9" s="123">
        <f>Hoja1!AD176</f>
        <v>312157.8</v>
      </c>
      <c r="G9" s="123">
        <f>Hoja1!AE176</f>
        <v>47000</v>
      </c>
      <c r="H9" s="123">
        <f>Hoja1!AG176</f>
        <v>645.89069600000005</v>
      </c>
      <c r="I9" s="123">
        <f>Hoja1!AM176</f>
        <v>9.2309999999999999</v>
      </c>
      <c r="J9" s="327">
        <f>H9/F9</f>
        <v>2.0691159919758533E-3</v>
      </c>
      <c r="K9" s="328">
        <f>I9/F9</f>
        <v>2.9571582065224706E-5</v>
      </c>
      <c r="L9" s="100"/>
      <c r="M9" s="96"/>
      <c r="N9" s="97"/>
    </row>
    <row r="10" spans="2:14" ht="68.25" customHeight="1">
      <c r="B10" s="90"/>
      <c r="C10" s="112"/>
      <c r="D10" s="99"/>
      <c r="E10" s="113" t="str">
        <f>Hoja1!V177</f>
        <v>APOYO PARA LA VIABILIZACION DE LAS ACTIVIDADES DE EXPLORACION Y PRODUCCION DE HIDROCARBUROS A TRAVES DE LA ARTICULACION INSTITUCIONAL DE LA GESTION SOCIO AMBIENTAL  NACIONAL</v>
      </c>
      <c r="F10" s="123">
        <f>Hoja1!AD177</f>
        <v>40000</v>
      </c>
      <c r="G10" s="123">
        <f>Hoja1!AE177</f>
        <v>0</v>
      </c>
      <c r="H10" s="123">
        <f>Hoja1!AG177</f>
        <v>38000</v>
      </c>
      <c r="I10" s="123">
        <f>Hoja1!AM177</f>
        <v>0</v>
      </c>
      <c r="J10" s="327">
        <f t="shared" ref="J10:J12" si="0">H10/F10</f>
        <v>0.95</v>
      </c>
      <c r="K10" s="328">
        <f t="shared" ref="K10:K12" si="1">I10/F10</f>
        <v>0</v>
      </c>
      <c r="L10" s="100"/>
      <c r="M10" s="96"/>
      <c r="N10" s="97"/>
    </row>
    <row r="11" spans="2:14" ht="68.25" customHeight="1">
      <c r="B11" s="90"/>
      <c r="C11" s="112"/>
      <c r="D11" s="99"/>
      <c r="E11" s="113" t="str">
        <f>Hoja1!V178</f>
        <v>FORTALECIMIENTO DE LOS SISTEMAS DE SEGUIMIENTO A CONTRATOS, OPERACION Y GEOSERVICIOS, DE LA INFRAESTRUCTURA QUE LOS SOPORTA Y LA ADOPCION DE LINEAMIENTOS DE SEGURIDAD Y CALIDAD DE DATOS PARA EL APROVECHAMIENTO DE LOS RECURSOS HIDROCARBURIFEROS  NACIO</v>
      </c>
      <c r="F11" s="123">
        <f>Hoja1!AD178</f>
        <v>12500</v>
      </c>
      <c r="G11" s="123">
        <f>Hoja1!AE178</f>
        <v>0</v>
      </c>
      <c r="H11" s="123">
        <f>Hoja1!AG178</f>
        <v>982.10467000000006</v>
      </c>
      <c r="I11" s="123">
        <f>Hoja1!AM178</f>
        <v>66.750998330000002</v>
      </c>
      <c r="J11" s="327">
        <f t="shared" si="0"/>
        <v>7.8568373600000005E-2</v>
      </c>
      <c r="K11" s="328">
        <f t="shared" si="1"/>
        <v>5.3400798664000005E-3</v>
      </c>
      <c r="L11" s="100"/>
      <c r="M11" s="96"/>
      <c r="N11" s="97"/>
    </row>
    <row r="12" spans="2:14" ht="68.25" customHeight="1">
      <c r="B12" s="90"/>
      <c r="C12" s="112"/>
      <c r="D12" s="99"/>
      <c r="E12" s="113" t="str">
        <f>Hoja1!V179</f>
        <v>FORTALECIMIENTO EN LA IMPLEMENTACIÓN DEL MODELO DE PROMOCIÓN PARA INCREMENTAR LA INVERSIÓN  NACIONAL</v>
      </c>
      <c r="F12" s="123">
        <f>Hoja1!AD179</f>
        <v>10216</v>
      </c>
      <c r="G12" s="123">
        <f>Hoja1!AE179</f>
        <v>0</v>
      </c>
      <c r="H12" s="123">
        <f>Hoja1!AG179</f>
        <v>2179.125</v>
      </c>
      <c r="I12" s="123">
        <f>Hoja1!AM179</f>
        <v>0</v>
      </c>
      <c r="J12" s="327">
        <f t="shared" si="0"/>
        <v>0.21330510963194987</v>
      </c>
      <c r="K12" s="328">
        <f t="shared" si="1"/>
        <v>0</v>
      </c>
      <c r="L12" s="100"/>
      <c r="M12" s="96"/>
      <c r="N12" s="97"/>
    </row>
    <row r="13" spans="2:14" s="89" customFormat="1" ht="23">
      <c r="B13" s="90"/>
      <c r="C13" s="318"/>
      <c r="D13" s="319"/>
      <c r="E13" s="320" t="s">
        <v>22</v>
      </c>
      <c r="F13" s="321">
        <f>SUM(F9:F12)</f>
        <v>374873.8</v>
      </c>
      <c r="G13" s="321">
        <f>SUM(G9:G12)</f>
        <v>47000</v>
      </c>
      <c r="H13" s="321">
        <f>SUM(H9:H12)</f>
        <v>41807.120366000003</v>
      </c>
      <c r="I13" s="321">
        <f>SUM(I9:I12)</f>
        <v>75.981998329999996</v>
      </c>
      <c r="J13" s="324">
        <f>H13/F13</f>
        <v>0.1115231855787201</v>
      </c>
      <c r="K13" s="324">
        <f>I13/F13</f>
        <v>2.0268687310236137E-4</v>
      </c>
      <c r="L13" s="100"/>
      <c r="M13" s="96"/>
      <c r="N13" s="101"/>
    </row>
    <row r="14" spans="2:14" ht="23">
      <c r="B14" s="89"/>
      <c r="E14" s="104"/>
      <c r="F14" s="115"/>
      <c r="G14" s="115"/>
      <c r="H14" s="115"/>
      <c r="I14" s="115"/>
      <c r="J14" s="106"/>
      <c r="K14" s="106"/>
      <c r="L14" s="116"/>
      <c r="M14" s="96"/>
      <c r="N14" s="104"/>
    </row>
    <row r="15" spans="2:14" ht="23" hidden="1">
      <c r="B15" s="89"/>
      <c r="E15" s="104"/>
      <c r="F15" s="115"/>
      <c r="G15" s="115"/>
      <c r="H15" s="115"/>
      <c r="I15" s="115"/>
      <c r="J15" s="106"/>
      <c r="K15" s="106"/>
      <c r="L15" s="116"/>
      <c r="M15" s="96"/>
      <c r="N15" s="104"/>
    </row>
    <row r="16" spans="2:14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19 F916483 F850947 F785411 F719875 F654339 F588803 F523267 F457731 F392195 F326659 F261123 F195587 F130051 F64515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rgb="FF92D050"/>
    <pageSetUpPr fitToPage="1"/>
  </sheetPr>
  <dimension ref="A1:XFC19"/>
  <sheetViews>
    <sheetView showGridLines="0" showWhiteSpace="0" topLeftCell="A11" zoomScale="55" zoomScaleNormal="55" zoomScaleSheetLayoutView="55" zoomScalePageLayoutView="55" workbookViewId="0">
      <selection activeCell="H16" sqref="H16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7" width="23.6328125" style="117" customWidth="1"/>
    <col min="8" max="8" width="23.6328125" style="119" customWidth="1"/>
    <col min="9" max="9" width="23.54296875" style="119" customWidth="1"/>
    <col min="10" max="11" width="15.90625" style="120" customWidth="1"/>
    <col min="12" max="12" width="2.453125" style="121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369" t="s">
        <v>447</v>
      </c>
      <c r="D2" s="369"/>
      <c r="E2" s="369"/>
      <c r="F2" s="369"/>
      <c r="G2" s="369"/>
      <c r="H2" s="369"/>
      <c r="I2" s="369"/>
      <c r="J2" s="369"/>
      <c r="K2" s="369"/>
      <c r="L2" s="369"/>
    </row>
    <row r="3" spans="2:14" ht="15" customHeight="1"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2:14" ht="15" customHeight="1"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4" ht="15" customHeight="1"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70"/>
      <c r="D7" s="370"/>
      <c r="E7" s="370" t="s">
        <v>12</v>
      </c>
      <c r="F7" s="388" t="s">
        <v>7</v>
      </c>
      <c r="G7" s="388"/>
      <c r="H7" s="388"/>
      <c r="I7" s="388"/>
      <c r="J7" s="373" t="s">
        <v>11</v>
      </c>
      <c r="K7" s="373"/>
      <c r="L7" s="91" t="s">
        <v>17</v>
      </c>
      <c r="M7" s="92"/>
    </row>
    <row r="8" spans="2:14" s="89" customFormat="1" ht="80.25" customHeight="1">
      <c r="B8" s="90"/>
      <c r="C8" s="370"/>
      <c r="D8" s="370"/>
      <c r="E8" s="370"/>
      <c r="F8" s="137" t="s">
        <v>103</v>
      </c>
      <c r="G8" s="317" t="s">
        <v>18</v>
      </c>
      <c r="H8" s="317" t="s">
        <v>0</v>
      </c>
      <c r="I8" s="317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Hoja1!V196</f>
        <v>MEJORAMIENTO DE LOS ESTÁNDARES DE LA ACTIVIDAD MINERA A NIVEL  NACIONAL</v>
      </c>
      <c r="F9" s="114">
        <f>Hoja1!AD196</f>
        <v>10435.630507</v>
      </c>
      <c r="G9" s="114">
        <f>Hoja1!AE196</f>
        <v>0</v>
      </c>
      <c r="H9" s="114">
        <f>Hoja1!AG196</f>
        <v>2513.778761</v>
      </c>
      <c r="I9" s="114">
        <f>Hoja1!AM196</f>
        <v>772.13251851999996</v>
      </c>
      <c r="J9" s="128">
        <f>H9/F9</f>
        <v>0.24088422441881308</v>
      </c>
      <c r="K9" s="128">
        <f>I9/F9</f>
        <v>7.3990020823568814E-2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Hoja1!V197</f>
        <v>FORTALECIMIENTO DE LA FORMALIZACION Y TITULACION DE PEQUENOS Y MEDIANOS MINEROS A NIVEL  NACIONAL</v>
      </c>
      <c r="F10" s="114">
        <f>Hoja1!AD197</f>
        <v>8307.4167369999996</v>
      </c>
      <c r="G10" s="114">
        <f>Hoja1!AE197</f>
        <v>0</v>
      </c>
      <c r="H10" s="114">
        <f>Hoja1!AG197</f>
        <v>2822.1633750000001</v>
      </c>
      <c r="I10" s="114">
        <f>Hoja1!AM197</f>
        <v>756.55415570000002</v>
      </c>
      <c r="J10" s="128">
        <f t="shared" ref="J10:J16" si="0">H10/F10</f>
        <v>0.3397161192637061</v>
      </c>
      <c r="K10" s="128">
        <f t="shared" ref="K10:K16" si="1">I10/F10</f>
        <v>9.106972475937318E-2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Hoja1!V198</f>
        <v>CONSOLIDACIÓN DEL SISTEMA INTEGRAL DE GESTIÓN MINERA A NIVEL NACIONAL</v>
      </c>
      <c r="F11" s="114">
        <f>Hoja1!AD198</f>
        <v>7339.8400519999996</v>
      </c>
      <c r="G11" s="114">
        <f>Hoja1!AE198</f>
        <v>0</v>
      </c>
      <c r="H11" s="114">
        <f>Hoja1!AG198</f>
        <v>1697.6020940000001</v>
      </c>
      <c r="I11" s="114">
        <f>Hoja1!AM198</f>
        <v>302.61547300000001</v>
      </c>
      <c r="J11" s="128">
        <f t="shared" si="0"/>
        <v>0.23128597925474251</v>
      </c>
      <c r="K11" s="128">
        <f t="shared" si="1"/>
        <v>4.1229164512589303E-2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Hoja1!V199</f>
        <v>CONSTRUCCION DE CONOCIMIENTO PARA LA GESTION DE RIESGOS MINEROS Y AUMENTO DE LA CAPACIDAD DE RESPUESTA SEGURA EN LA ATENCION DE EMERGENCIAS MINERAS EN EL TERRITORIO  NACIONAL</v>
      </c>
      <c r="F12" s="114">
        <f>Hoja1!AD199</f>
        <v>5237.6412950000004</v>
      </c>
      <c r="G12" s="114">
        <f>Hoja1!AE199</f>
        <v>0</v>
      </c>
      <c r="H12" s="114">
        <f>Hoja1!AG199</f>
        <v>168.55034499999999</v>
      </c>
      <c r="I12" s="114">
        <f>Hoja1!AM199</f>
        <v>75.126751060000004</v>
      </c>
      <c r="J12" s="128">
        <f t="shared" si="0"/>
        <v>3.2180581965569673E-2</v>
      </c>
      <c r="K12" s="128">
        <f t="shared" si="1"/>
        <v>1.4343622792900711E-2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Hoja1!V200</f>
        <v>FORTALECIMIENTO DE LOS SERVICIOS DE LA ANM SOPORTADOS EN LAS TECNOLOGÍAS DE LA INFORMACIÓN Y LAS COMUNICACIONES  BOGOTÁ</v>
      </c>
      <c r="F13" s="114">
        <f>Hoja1!AD200</f>
        <v>5067.1581239999996</v>
      </c>
      <c r="G13" s="114">
        <f>Hoja1!AE200</f>
        <v>0</v>
      </c>
      <c r="H13" s="114">
        <f>Hoja1!AG200</f>
        <v>338.99405982999997</v>
      </c>
      <c r="I13" s="114">
        <f>Hoja1!AM200</f>
        <v>50.598080000000003</v>
      </c>
      <c r="J13" s="128">
        <f t="shared" si="0"/>
        <v>6.6900233135491552E-2</v>
      </c>
      <c r="K13" s="128">
        <f t="shared" si="1"/>
        <v>9.9854945833144897E-3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Hoja1!V201</f>
        <v>FORTALECIMIENTO DEL DESEMPEÑO INSTITUCIONAL DE LA ANM A NIVEL NACIONAL</v>
      </c>
      <c r="F14" s="114">
        <f>Hoja1!AD201</f>
        <v>3908.525744</v>
      </c>
      <c r="G14" s="114">
        <f>Hoja1!AE201</f>
        <v>0</v>
      </c>
      <c r="H14" s="114">
        <f>Hoja1!AG201</f>
        <v>899.87688400000002</v>
      </c>
      <c r="I14" s="114">
        <f>Hoja1!AM201</f>
        <v>325.36916400000001</v>
      </c>
      <c r="J14" s="128">
        <f t="shared" si="0"/>
        <v>0.23023434996722386</v>
      </c>
      <c r="K14" s="128">
        <f t="shared" si="1"/>
        <v>8.3246007653774837E-2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Hoja1!V202</f>
        <v>FORTALECIMIENTO DE LOS MECANISMOS DE PROMOCIÓN DEL SECTOR MINERO  NACIONAL</v>
      </c>
      <c r="F15" s="114">
        <f>Hoja1!AD202</f>
        <v>3102.9056770000002</v>
      </c>
      <c r="G15" s="114">
        <f>Hoja1!AE202</f>
        <v>0</v>
      </c>
      <c r="H15" s="114">
        <f>Hoja1!AG202</f>
        <v>836.22349999999994</v>
      </c>
      <c r="I15" s="114">
        <f>Hoja1!AM202</f>
        <v>317.91504630000003</v>
      </c>
      <c r="J15" s="128">
        <f t="shared" si="0"/>
        <v>0.26949691258694353</v>
      </c>
      <c r="K15" s="128">
        <f t="shared" si="1"/>
        <v>0.10245720604932201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Hoja1!V203</f>
        <v>FORTALECIMIENTO DE LA INFRAESTRUCTURA FÍSICA DE LA AGENCIA NACIONAL DE MINERÍA A NIVEL  NACIONAL</v>
      </c>
      <c r="F16" s="114">
        <f>Hoja1!AD203</f>
        <v>2388.6818640000001</v>
      </c>
      <c r="G16" s="114">
        <f>Hoja1!AE203</f>
        <v>0</v>
      </c>
      <c r="H16" s="114">
        <f>Hoja1!AG203</f>
        <v>0</v>
      </c>
      <c r="I16" s="114">
        <f>Hoja1!AM203</f>
        <v>0</v>
      </c>
      <c r="J16" s="128">
        <f t="shared" si="0"/>
        <v>0</v>
      </c>
      <c r="K16" s="128">
        <f t="shared" si="1"/>
        <v>0</v>
      </c>
      <c r="L16" s="100"/>
      <c r="M16" s="96"/>
      <c r="N16" s="97"/>
    </row>
    <row r="17" spans="2:14" s="89" customFormat="1" ht="23">
      <c r="B17" s="90"/>
      <c r="C17" s="318"/>
      <c r="D17" s="319"/>
      <c r="E17" s="320" t="s">
        <v>78</v>
      </c>
      <c r="F17" s="321">
        <f>SUM(F9:F16)</f>
        <v>45787.8</v>
      </c>
      <c r="G17" s="321">
        <f t="shared" ref="G17:I17" si="2">SUM(G9:G16)</f>
        <v>0</v>
      </c>
      <c r="H17" s="321">
        <f t="shared" si="2"/>
        <v>9277.1890188299985</v>
      </c>
      <c r="I17" s="321">
        <f t="shared" si="2"/>
        <v>2600.3111885800004</v>
      </c>
      <c r="J17" s="324">
        <f>H17/F17</f>
        <v>0.20261268326562967</v>
      </c>
      <c r="K17" s="324">
        <f>I17/F17</f>
        <v>5.6790481057836371E-2</v>
      </c>
      <c r="L17" s="100"/>
      <c r="M17" s="96"/>
      <c r="N17" s="101"/>
    </row>
    <row r="18" spans="2:14" ht="23">
      <c r="B18" s="89"/>
      <c r="E18" s="124"/>
      <c r="F18" s="125"/>
      <c r="G18" s="125"/>
      <c r="H18" s="125"/>
      <c r="I18" s="125"/>
      <c r="J18" s="126"/>
      <c r="K18" s="126"/>
      <c r="L18" s="116"/>
      <c r="M18" s="96"/>
      <c r="N18" s="104"/>
    </row>
    <row r="19" spans="2:14" ht="23" hidden="1">
      <c r="B19" s="90"/>
      <c r="E19" s="104"/>
      <c r="F19" s="115"/>
      <c r="G19" s="115"/>
      <c r="H19" s="115"/>
      <c r="I19" s="115"/>
      <c r="J19" s="106">
        <v>0</v>
      </c>
      <c r="K19" s="106">
        <v>0</v>
      </c>
      <c r="L19" s="116"/>
      <c r="M19" s="96"/>
      <c r="N19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92D050"/>
    <pageSetUpPr fitToPage="1"/>
  </sheetPr>
  <dimension ref="A1:XFC14"/>
  <sheetViews>
    <sheetView showGridLines="0" showWhiteSpace="0" topLeftCell="A3" zoomScale="55" zoomScaleNormal="55" zoomScaleSheetLayoutView="55" zoomScalePageLayoutView="55" workbookViewId="0">
      <selection activeCell="H9" sqref="H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8"/>
      <c r="L1" s="87"/>
    </row>
    <row r="2" spans="2:14" ht="20.25" customHeight="1">
      <c r="C2" s="369" t="s">
        <v>448</v>
      </c>
      <c r="D2" s="369"/>
      <c r="E2" s="369"/>
      <c r="F2" s="369"/>
      <c r="G2" s="369"/>
      <c r="H2" s="369"/>
      <c r="I2" s="369"/>
      <c r="J2" s="369"/>
      <c r="K2" s="369"/>
      <c r="L2" s="369"/>
    </row>
    <row r="3" spans="2:14" ht="15" customHeight="1"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2:14" ht="15" customHeight="1"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4" ht="15" customHeight="1"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70"/>
      <c r="D7" s="370"/>
      <c r="E7" s="370" t="s">
        <v>12</v>
      </c>
      <c r="F7" s="388" t="s">
        <v>7</v>
      </c>
      <c r="G7" s="388"/>
      <c r="H7" s="388"/>
      <c r="I7" s="388"/>
      <c r="J7" s="373" t="s">
        <v>11</v>
      </c>
      <c r="K7" s="373"/>
      <c r="L7" s="91" t="s">
        <v>17</v>
      </c>
      <c r="M7" s="92"/>
    </row>
    <row r="8" spans="2:14" s="89" customFormat="1" ht="80.25" customHeight="1">
      <c r="B8" s="90"/>
      <c r="C8" s="370"/>
      <c r="D8" s="370"/>
      <c r="E8" s="370"/>
      <c r="F8" s="137" t="s">
        <v>103</v>
      </c>
      <c r="G8" s="317" t="s">
        <v>18</v>
      </c>
      <c r="H8" s="317" t="s">
        <v>0</v>
      </c>
      <c r="I8" s="317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Hoja1!V223</f>
        <v>ESTUDIOS Y ANÁLISIS PARA LA ADOPCIÓN DE MEDIDAS REGULATORIAS REQUERIDAS POR LOS SECTORES DE ENERGÍA ELÉCTRICA, GAS COMBUSTIBLE Y COMBUSTIBLES LÍQUIDOS A NIVEL NACIONAL</v>
      </c>
      <c r="F9" s="114">
        <f>Hoja1!AD223</f>
        <v>7700</v>
      </c>
      <c r="G9" s="114">
        <f>Hoja1!AE223</f>
        <v>0</v>
      </c>
      <c r="H9" s="114">
        <f>Hoja1!AG223</f>
        <v>3559.6121321000001</v>
      </c>
      <c r="I9" s="114">
        <f>Hoja1!AM223</f>
        <v>337.15432076999997</v>
      </c>
      <c r="J9" s="328">
        <f>H9/F9</f>
        <v>0.4622872898831169</v>
      </c>
      <c r="K9" s="328">
        <f>I9/F9</f>
        <v>4.3786275424675322E-2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Hoja1!V224</f>
        <v xml:space="preserve">MEJORAMIENTO  Y MODERNIZACIÓN DE LAS TICS DE LA CREG A NIVEL  NACIONAL </v>
      </c>
      <c r="F10" s="114">
        <f>Hoja1!AD224</f>
        <v>2900</v>
      </c>
      <c r="G10" s="114">
        <f>Hoja1!AE224</f>
        <v>0</v>
      </c>
      <c r="H10" s="114">
        <f>Hoja1!AG224</f>
        <v>1188.43659656</v>
      </c>
      <c r="I10" s="114">
        <f>Hoja1!AM224</f>
        <v>91.777429999999995</v>
      </c>
      <c r="J10" s="328">
        <f t="shared" ref="J10:J12" si="0">H10/F10</f>
        <v>0.40980572295172413</v>
      </c>
      <c r="K10" s="328">
        <f t="shared" ref="K10:K12" si="1">I10/F10</f>
        <v>3.1647389655172414E-2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Hoja1!V225</f>
        <v>FORTALECIMIENTO INSTITUCIONAL A PARTIR DEL APRENDIZAJE ORGANIZACIONAL A NIVEL  NACIONAL - [PREVIO CONCEPTO DNP]</v>
      </c>
      <c r="F11" s="114">
        <f>Hoja1!AD225</f>
        <v>310</v>
      </c>
      <c r="G11" s="114">
        <f>Hoja1!AE225</f>
        <v>0</v>
      </c>
      <c r="H11" s="114">
        <f>Hoja1!AG225</f>
        <v>190</v>
      </c>
      <c r="I11" s="114">
        <f>Hoja1!AM225</f>
        <v>0</v>
      </c>
      <c r="J11" s="328">
        <f t="shared" si="0"/>
        <v>0.61290322580645162</v>
      </c>
      <c r="K11" s="328">
        <f t="shared" si="1"/>
        <v>0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Hoja1!V226</f>
        <v>DIVULGACIÓN DE LA REGULACIÓN A LA CIUDADANÍA A NIVEL  NACIONAL</v>
      </c>
      <c r="F12" s="114">
        <f>Hoja1!AD226</f>
        <v>290</v>
      </c>
      <c r="G12" s="114">
        <f>Hoja1!AE226</f>
        <v>0</v>
      </c>
      <c r="H12" s="114">
        <f>Hoja1!AG226</f>
        <v>94.94</v>
      </c>
      <c r="I12" s="114">
        <f>Hoja1!AM226</f>
        <v>0</v>
      </c>
      <c r="J12" s="328">
        <f t="shared" si="0"/>
        <v>0.32737931034482759</v>
      </c>
      <c r="K12" s="328">
        <f t="shared" si="1"/>
        <v>0</v>
      </c>
      <c r="L12" s="100"/>
      <c r="M12" s="96"/>
      <c r="N12" s="97"/>
    </row>
    <row r="13" spans="2:14" s="89" customFormat="1" ht="23">
      <c r="B13" s="90"/>
      <c r="C13" s="318"/>
      <c r="D13" s="319"/>
      <c r="E13" s="320" t="s">
        <v>77</v>
      </c>
      <c r="F13" s="321">
        <f>SUM(F9:F12)</f>
        <v>11200</v>
      </c>
      <c r="G13" s="321">
        <f t="shared" ref="G13:H13" si="2">SUM(G9:G12)</f>
        <v>0</v>
      </c>
      <c r="H13" s="321">
        <f t="shared" si="2"/>
        <v>5032.9887286599997</v>
      </c>
      <c r="I13" s="321">
        <f>SUM(I9:I12)</f>
        <v>428.93175076999995</v>
      </c>
      <c r="J13" s="329">
        <f>H13/F13</f>
        <v>0.44937399363035713</v>
      </c>
      <c r="K13" s="329">
        <f>I13/F13</f>
        <v>3.8297477747321423E-2</v>
      </c>
      <c r="L13" s="100"/>
      <c r="M13" s="96"/>
      <c r="N13" s="101"/>
    </row>
    <row r="14" spans="2:14" ht="23">
      <c r="B14" s="90"/>
      <c r="E14" s="104"/>
      <c r="F14" s="115"/>
      <c r="G14" s="115"/>
      <c r="H14" s="115"/>
      <c r="I14" s="115"/>
      <c r="J14" s="106"/>
      <c r="K14" s="106"/>
      <c r="L14" s="100"/>
      <c r="M14" s="96"/>
      <c r="N14" s="104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92D050"/>
    <pageSetUpPr fitToPage="1"/>
  </sheetPr>
  <dimension ref="A1:XFC18"/>
  <sheetViews>
    <sheetView showGridLines="0" showWhiteSpace="0" topLeftCell="A11" zoomScale="55" zoomScaleNormal="55" zoomScaleSheetLayoutView="55" zoomScalePageLayoutView="55" workbookViewId="0">
      <selection activeCell="I9" sqref="I9:I16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369" t="s">
        <v>449</v>
      </c>
      <c r="D2" s="369"/>
      <c r="E2" s="369"/>
      <c r="F2" s="369"/>
      <c r="G2" s="369"/>
      <c r="H2" s="369"/>
      <c r="I2" s="369"/>
      <c r="J2" s="369"/>
      <c r="K2" s="369"/>
      <c r="L2" s="369"/>
    </row>
    <row r="3" spans="2:14" ht="15" customHeight="1"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2:14" ht="15" customHeight="1"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4" ht="15" customHeight="1"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70"/>
      <c r="D7" s="370"/>
      <c r="E7" s="370" t="s">
        <v>12</v>
      </c>
      <c r="F7" s="388" t="s">
        <v>7</v>
      </c>
      <c r="G7" s="388"/>
      <c r="H7" s="388"/>
      <c r="I7" s="388"/>
      <c r="J7" s="373" t="s">
        <v>11</v>
      </c>
      <c r="K7" s="373"/>
      <c r="L7" s="91" t="s">
        <v>17</v>
      </c>
      <c r="M7" s="92"/>
    </row>
    <row r="8" spans="2:14" s="89" customFormat="1" ht="80.25" customHeight="1">
      <c r="B8" s="90"/>
      <c r="C8" s="370"/>
      <c r="D8" s="370"/>
      <c r="E8" s="370"/>
      <c r="F8" s="137" t="s">
        <v>103</v>
      </c>
      <c r="G8" s="317" t="s">
        <v>18</v>
      </c>
      <c r="H8" s="317" t="s">
        <v>0</v>
      </c>
      <c r="I8" s="317" t="s">
        <v>4</v>
      </c>
      <c r="J8" s="139" t="s">
        <v>6</v>
      </c>
      <c r="K8" s="139" t="s">
        <v>5</v>
      </c>
      <c r="L8" s="93"/>
      <c r="M8" s="92"/>
    </row>
    <row r="9" spans="2:14" ht="74.25" customHeight="1">
      <c r="B9" s="90"/>
      <c r="C9" s="112"/>
      <c r="D9" s="118"/>
      <c r="E9" s="113" t="str">
        <f>Hoja1!V247</f>
        <v>DESARROLLO E IMPLEMENTACIÓN DE PROYECTOS ENERGÉTICOS SOSTENIBLES EN LAS ZONAS NO INTERCONECTADAS, ZNI  NACIONAL</v>
      </c>
      <c r="F9" s="114">
        <f>Hoja1!AD247</f>
        <v>79709.434999999998</v>
      </c>
      <c r="G9" s="114">
        <f>Hoja1!AE247</f>
        <v>0</v>
      </c>
      <c r="H9" s="114">
        <f>Hoja1!AG247</f>
        <v>3279.1216214000001</v>
      </c>
      <c r="I9" s="114">
        <f>Hoja1!AM247</f>
        <v>406.32073420999996</v>
      </c>
      <c r="J9" s="328">
        <f>H9/F9</f>
        <v>4.1138437644176004E-2</v>
      </c>
      <c r="K9" s="328">
        <f>I9/F9</f>
        <v>5.0975237023070099E-3</v>
      </c>
      <c r="L9" s="100"/>
      <c r="M9" s="96"/>
      <c r="N9" s="97"/>
    </row>
    <row r="10" spans="2:14" ht="74.25" customHeight="1">
      <c r="B10" s="90"/>
      <c r="C10" s="112"/>
      <c r="D10" s="118"/>
      <c r="E10" s="113" t="str">
        <f>Hoja1!V248</f>
        <v>DISEÑO Y ESTRUCTURACIÓN DE  SOLUCIONES TECNOLÓGICAS APROPIADAS DE GENERACIÓN DE ENERGÍA ELÉCTRICA EN LAS ZONAS NO INTERCONECTADAS DEL PAÍS   NACIONAL</v>
      </c>
      <c r="F10" s="114">
        <f>Hoja1!AD248</f>
        <v>12000</v>
      </c>
      <c r="G10" s="114">
        <f>Hoja1!AE248</f>
        <v>0</v>
      </c>
      <c r="H10" s="114">
        <f>Hoja1!AG248</f>
        <v>1017.72874</v>
      </c>
      <c r="I10" s="114">
        <f>Hoja1!AM248</f>
        <v>310.84875467000001</v>
      </c>
      <c r="J10" s="328">
        <f t="shared" ref="J10:J16" si="0">H10/F10</f>
        <v>8.4810728333333335E-2</v>
      </c>
      <c r="K10" s="328">
        <f t="shared" ref="K10:K16" si="1">I10/F10</f>
        <v>2.5904062889166666E-2</v>
      </c>
      <c r="L10" s="100"/>
      <c r="M10" s="96"/>
      <c r="N10" s="97"/>
    </row>
    <row r="11" spans="2:14" ht="74.25" customHeight="1">
      <c r="B11" s="90"/>
      <c r="C11" s="112"/>
      <c r="D11" s="118"/>
      <c r="E11" s="113" t="str">
        <f>Hoja1!V249</f>
        <v>FORTALECIMIENTO DE LAS TECNOLOGIAS DE LA INFORMACION Y LAS COMUNICACIONES DE IPSE COMO REFERENTE DE INFORMACION PARA LAS ZONAS NO INTERCONECTADAS - IPSE BOGOTA</v>
      </c>
      <c r="F11" s="114">
        <f>Hoja1!AD249</f>
        <v>3546.4940000000001</v>
      </c>
      <c r="G11" s="114">
        <f>Hoja1!AE249</f>
        <v>0</v>
      </c>
      <c r="H11" s="114">
        <f>Hoja1!AG249</f>
        <v>495.38168999999999</v>
      </c>
      <c r="I11" s="114">
        <f>Hoja1!AM249</f>
        <v>95.80666531</v>
      </c>
      <c r="J11" s="328">
        <f t="shared" si="0"/>
        <v>0.13968208884605471</v>
      </c>
      <c r="K11" s="328">
        <f t="shared" si="1"/>
        <v>2.7014472690493764E-2</v>
      </c>
      <c r="L11" s="100"/>
      <c r="M11" s="96"/>
      <c r="N11" s="97"/>
    </row>
    <row r="12" spans="2:14" ht="74.25" customHeight="1">
      <c r="B12" s="90"/>
      <c r="C12" s="112"/>
      <c r="D12" s="118"/>
      <c r="E12" s="113" t="str">
        <f>Hoja1!V250</f>
        <v>FORTALECIMIENTO FORTALECIMIENTO DE LA GESTIÓN INSTITUCIONAL DEL IPSE   BOGOTÁ</v>
      </c>
      <c r="F12" s="114">
        <f>Hoja1!AD250</f>
        <v>1882.0709999999999</v>
      </c>
      <c r="G12" s="114">
        <f>Hoja1!AE250</f>
        <v>0</v>
      </c>
      <c r="H12" s="114">
        <f>Hoja1!AG250</f>
        <v>165.2475</v>
      </c>
      <c r="I12" s="114">
        <f>Hoja1!AM250</f>
        <v>29.617666670000002</v>
      </c>
      <c r="J12" s="328">
        <f t="shared" si="0"/>
        <v>8.780088530135155E-2</v>
      </c>
      <c r="K12" s="328">
        <f t="shared" si="1"/>
        <v>1.5736742487398193E-2</v>
      </c>
      <c r="L12" s="100"/>
      <c r="M12" s="96"/>
      <c r="N12" s="97"/>
    </row>
    <row r="13" spans="2:14" ht="74.25" customHeight="1">
      <c r="B13" s="90"/>
      <c r="C13" s="112"/>
      <c r="D13" s="118"/>
      <c r="E13" s="113" t="str">
        <f>Hoja1!V251</f>
        <v>ACTUALIZACIÓN AMPLIACIÓN DE LA COBERTURA DE TELEMETRÍA Y MONITOREO DE VARIABLES ENERGÉTICAS EN LAS ZONAS NO INTERCONECTADAS.  NACIONAL</v>
      </c>
      <c r="F13" s="114">
        <f>Hoja1!AD251</f>
        <v>750</v>
      </c>
      <c r="G13" s="114">
        <f>Hoja1!AE251</f>
        <v>0</v>
      </c>
      <c r="H13" s="114">
        <f>Hoja1!AG251</f>
        <v>0</v>
      </c>
      <c r="I13" s="114">
        <f>Hoja1!AM251</f>
        <v>0</v>
      </c>
      <c r="J13" s="328">
        <f t="shared" si="0"/>
        <v>0</v>
      </c>
      <c r="K13" s="328">
        <f t="shared" si="1"/>
        <v>0</v>
      </c>
      <c r="L13" s="100"/>
      <c r="M13" s="96"/>
      <c r="N13" s="97"/>
    </row>
    <row r="14" spans="2:14" ht="74.25" customHeight="1">
      <c r="B14" s="90"/>
      <c r="C14" s="112"/>
      <c r="D14" s="118"/>
      <c r="E14" s="113" t="str">
        <f>Hoja1!V252</f>
        <v>INVENTARIO ACTUALIZAR EL INVENTARIO DE LOS ACTIVOS ELÉCTRICOS DEL INSTITUTO DE PLANIFICACIÓN Y PROMOCIÓN DE SOLUCIONES ENERGÉTICAS IPSE   NACIONAL</v>
      </c>
      <c r="F14" s="114">
        <f>Hoja1!AD252</f>
        <v>750</v>
      </c>
      <c r="G14" s="114">
        <f>Hoja1!AE252</f>
        <v>0</v>
      </c>
      <c r="H14" s="114">
        <f>Hoja1!AG252</f>
        <v>240.65492699999999</v>
      </c>
      <c r="I14" s="114">
        <f>Hoja1!AM252</f>
        <v>91.346593319999997</v>
      </c>
      <c r="J14" s="328">
        <f t="shared" si="0"/>
        <v>0.32087323600000001</v>
      </c>
      <c r="K14" s="328">
        <f t="shared" si="1"/>
        <v>0.12179545775999999</v>
      </c>
      <c r="L14" s="100"/>
      <c r="M14" s="96"/>
      <c r="N14" s="97"/>
    </row>
    <row r="15" spans="2:14" ht="74.25" customHeight="1">
      <c r="B15" s="90"/>
      <c r="C15" s="112"/>
      <c r="D15" s="118"/>
      <c r="E15" s="113" t="str">
        <f>Hoja1!V253</f>
        <v>FORMULACIÓN FORTALECER LA GESTIÓN Y DIVULGACIÓN DE INFORMACIÓN ENERGÉTICA A FAVOR DE LA COLOMBIA NO INTERCONECTADA.  NACIONAL</v>
      </c>
      <c r="F15" s="114">
        <f>Hoja1!AD253</f>
        <v>738</v>
      </c>
      <c r="G15" s="114">
        <f>Hoja1!AE253</f>
        <v>0</v>
      </c>
      <c r="H15" s="114">
        <f>Hoja1!AG253</f>
        <v>203.484477</v>
      </c>
      <c r="I15" s="114">
        <f>Hoja1!AM253</f>
        <v>63.463309330000001</v>
      </c>
      <c r="J15" s="328">
        <f t="shared" si="0"/>
        <v>0.27572422357723575</v>
      </c>
      <c r="K15" s="328">
        <f t="shared" si="1"/>
        <v>8.5993644078590781E-2</v>
      </c>
      <c r="L15" s="100"/>
      <c r="M15" s="96"/>
      <c r="N15" s="97"/>
    </row>
    <row r="16" spans="2:14" ht="74.25" customHeight="1">
      <c r="B16" s="90"/>
      <c r="C16" s="112"/>
      <c r="D16" s="118"/>
      <c r="E16" s="113" t="str">
        <f>Hoja1!V254</f>
        <v>DISENO DE UNA HOJA DE RUTA PARA LA IMPLEMENTACION DE UN ESQUEMA DE MODERNIZACION DE LA OPERACION Y SUPERVISION DEL SERVICIO DE ENERGIA ELECTRICA EN LAS ZONAS NO INTERCONECTADAS DE COLOMBIA  NACIONAL</v>
      </c>
      <c r="F16" s="114">
        <f>Hoja1!AD254</f>
        <v>624</v>
      </c>
      <c r="G16" s="114">
        <f>Hoja1!AE254</f>
        <v>0</v>
      </c>
      <c r="H16" s="114">
        <f>Hoja1!AG254</f>
        <v>0</v>
      </c>
      <c r="I16" s="114">
        <f>Hoja1!AM254</f>
        <v>0</v>
      </c>
      <c r="J16" s="328">
        <f t="shared" si="0"/>
        <v>0</v>
      </c>
      <c r="K16" s="328">
        <f t="shared" si="1"/>
        <v>0</v>
      </c>
      <c r="L16" s="100"/>
      <c r="M16" s="96"/>
      <c r="N16" s="97"/>
    </row>
    <row r="17" spans="2:14" s="89" customFormat="1" ht="23">
      <c r="B17" s="90"/>
      <c r="C17" s="318"/>
      <c r="D17" s="319"/>
      <c r="E17" s="320" t="s">
        <v>76</v>
      </c>
      <c r="F17" s="321">
        <f>SUM(F9:F16)</f>
        <v>100000</v>
      </c>
      <c r="G17" s="321">
        <f t="shared" ref="G17:I17" si="2">SUM(G9:G16)</f>
        <v>0</v>
      </c>
      <c r="H17" s="321">
        <f t="shared" si="2"/>
        <v>5401.6189554000002</v>
      </c>
      <c r="I17" s="321">
        <f t="shared" si="2"/>
        <v>997.40372350999996</v>
      </c>
      <c r="J17" s="329">
        <f>H17/F17</f>
        <v>5.4016189554000005E-2</v>
      </c>
      <c r="K17" s="329">
        <f>I17/F17</f>
        <v>9.9740372351000001E-3</v>
      </c>
      <c r="L17" s="100"/>
      <c r="M17" s="96"/>
      <c r="N17" s="101"/>
    </row>
    <row r="18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1 F916455 F850919 F785383 F719847 F654311 F588775 F523239 F457703 F392167 F326631 F261095 F195559 F130023 F64487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rgb="FF92D050"/>
    <pageSetUpPr fitToPage="1"/>
  </sheetPr>
  <dimension ref="A1:XFC25"/>
  <sheetViews>
    <sheetView showGridLines="0" showWhiteSpace="0" topLeftCell="A16" zoomScale="40" zoomScaleNormal="40" zoomScaleSheetLayoutView="55" zoomScalePageLayoutView="55" workbookViewId="0">
      <selection activeCell="I15" sqref="I15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127"/>
      <c r="L1" s="87"/>
    </row>
    <row r="2" spans="2:14" ht="20.25" customHeight="1">
      <c r="C2" s="369" t="s">
        <v>450</v>
      </c>
      <c r="D2" s="369"/>
      <c r="E2" s="369"/>
      <c r="F2" s="369"/>
      <c r="G2" s="369"/>
      <c r="H2" s="369"/>
      <c r="I2" s="369"/>
      <c r="J2" s="369"/>
      <c r="K2" s="369"/>
      <c r="L2" s="369"/>
    </row>
    <row r="3" spans="2:14" ht="15" customHeight="1"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2:14" ht="15" customHeight="1"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4" ht="15" customHeight="1"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89"/>
      <c r="D7" s="389"/>
      <c r="E7" s="370" t="s">
        <v>12</v>
      </c>
      <c r="F7" s="388" t="s">
        <v>7</v>
      </c>
      <c r="G7" s="388"/>
      <c r="H7" s="388"/>
      <c r="I7" s="388"/>
      <c r="J7" s="373" t="s">
        <v>11</v>
      </c>
      <c r="K7" s="373"/>
      <c r="L7" s="91" t="s">
        <v>17</v>
      </c>
      <c r="M7" s="92"/>
    </row>
    <row r="8" spans="2:14" s="89" customFormat="1" ht="80.25" customHeight="1">
      <c r="B8" s="90"/>
      <c r="C8" s="389"/>
      <c r="D8" s="389"/>
      <c r="E8" s="370"/>
      <c r="F8" s="137" t="s">
        <v>103</v>
      </c>
      <c r="G8" s="317" t="s">
        <v>18</v>
      </c>
      <c r="H8" s="317" t="s">
        <v>0</v>
      </c>
      <c r="I8" s="317" t="s">
        <v>4</v>
      </c>
      <c r="J8" s="139" t="s">
        <v>6</v>
      </c>
      <c r="K8" s="139" t="s">
        <v>5</v>
      </c>
      <c r="L8" s="93"/>
      <c r="M8" s="92"/>
    </row>
    <row r="9" spans="2:14" ht="80.25" customHeight="1">
      <c r="B9" s="90"/>
      <c r="C9" s="112"/>
      <c r="D9" s="118"/>
      <c r="E9" s="113" t="str">
        <f>Hoja1!V274</f>
        <v>CONSTRUCCION E IMPLEMENTACION DE LA INFRAESTRUCTURA DEL CENTRO DE EXCELENCIA EN GEOCIENCIAS A NIVEL  NACIONAL</v>
      </c>
      <c r="F9" s="114">
        <f>Hoja1!AD274</f>
        <v>80000</v>
      </c>
      <c r="G9" s="114">
        <f>Hoja1!AE274</f>
        <v>0</v>
      </c>
      <c r="H9" s="114">
        <f>Hoja1!AG274</f>
        <v>0</v>
      </c>
      <c r="I9" s="114">
        <f>Hoja1!AM274</f>
        <v>0</v>
      </c>
      <c r="J9" s="328">
        <f>H9/F9</f>
        <v>0</v>
      </c>
      <c r="K9" s="328">
        <f>I9/F9</f>
        <v>0</v>
      </c>
      <c r="L9" s="100"/>
      <c r="M9" s="96"/>
      <c r="N9" s="97"/>
    </row>
    <row r="10" spans="2:14" ht="59.25" customHeight="1">
      <c r="B10" s="90"/>
      <c r="C10" s="112"/>
      <c r="D10" s="118"/>
      <c r="E10" s="113" t="str">
        <f>Hoja1!V275</f>
        <v>INVESTIGACIÓN Y DESARROLLO GEOCIENTÍFICO DE HIDROCARBUROS EN EL TERRITORIO  NACIONAL</v>
      </c>
      <c r="F10" s="114">
        <f>Hoja1!AD275</f>
        <v>32000</v>
      </c>
      <c r="G10" s="114">
        <f>Hoja1!AE275</f>
        <v>0</v>
      </c>
      <c r="H10" s="114">
        <f>Hoja1!AG275</f>
        <v>511.05553600000002</v>
      </c>
      <c r="I10" s="114">
        <f>Hoja1!AM275</f>
        <v>6.1904729999999999</v>
      </c>
      <c r="J10" s="328">
        <f t="shared" ref="J10:J23" si="0">H10/F10</f>
        <v>1.5970485499999999E-2</v>
      </c>
      <c r="K10" s="328">
        <f t="shared" ref="K10:K23" si="1">I10/F10</f>
        <v>1.9345228125E-4</v>
      </c>
      <c r="L10" s="100"/>
      <c r="M10" s="96"/>
      <c r="N10" s="97"/>
    </row>
    <row r="11" spans="2:14" ht="54" customHeight="1">
      <c r="B11" s="90"/>
      <c r="C11" s="112"/>
      <c r="D11" s="118"/>
      <c r="E11" s="113" t="str">
        <f>Hoja1!V276</f>
        <v>AMPLIACIÓN DEL CONOCIMIENTO GEOCIENTÍFICO BÁSICO DEL TERRITORIO  NACIONAL</v>
      </c>
      <c r="F11" s="114">
        <f>Hoja1!AD276</f>
        <v>30433.470711000002</v>
      </c>
      <c r="G11" s="114">
        <f>Hoja1!AE276</f>
        <v>0</v>
      </c>
      <c r="H11" s="114">
        <f>Hoja1!AG276</f>
        <v>2886.6489999999999</v>
      </c>
      <c r="I11" s="114">
        <f>Hoja1!AM276</f>
        <v>445.40273300000001</v>
      </c>
      <c r="J11" s="328">
        <f t="shared" si="0"/>
        <v>9.4851127149183062E-2</v>
      </c>
      <c r="K11" s="328">
        <f t="shared" si="1"/>
        <v>1.463529208448157E-2</v>
      </c>
      <c r="L11" s="100"/>
      <c r="M11" s="96"/>
      <c r="N11" s="97"/>
    </row>
    <row r="12" spans="2:14" ht="80.25" customHeight="1">
      <c r="B12" s="90"/>
      <c r="C12" s="112"/>
      <c r="D12" s="118"/>
      <c r="E12" s="113" t="str">
        <f>Hoja1!V277</f>
        <v>CONTRIBUCIÓN AL DESARROLLO DE LA GESTIÓN Y SEGURIDAD RADIOLÓGICA, NUCLEAR E ISOTÓPICA DE LOS LABORATORIOS E INSTALACIONES DEL SERVICIO GEOLÓGICO COLOMBIANO.  BOGOTÁ</v>
      </c>
      <c r="F12" s="114">
        <f>Hoja1!AD277</f>
        <v>24753.037937000001</v>
      </c>
      <c r="G12" s="114">
        <f>Hoja1!AE277</f>
        <v>0</v>
      </c>
      <c r="H12" s="114">
        <f>Hoja1!AG277</f>
        <v>360.75691499999999</v>
      </c>
      <c r="I12" s="114">
        <f>Hoja1!AM277</f>
        <v>115.015581</v>
      </c>
      <c r="J12" s="328">
        <f t="shared" si="0"/>
        <v>1.4574248054650003E-2</v>
      </c>
      <c r="K12" s="328">
        <f t="shared" si="1"/>
        <v>4.6465238445774206E-3</v>
      </c>
      <c r="L12" s="100"/>
      <c r="M12" s="96"/>
      <c r="N12" s="97"/>
    </row>
    <row r="13" spans="2:14" ht="80.25" customHeight="1">
      <c r="B13" s="90"/>
      <c r="C13" s="112"/>
      <c r="D13" s="118"/>
      <c r="E13" s="113" t="str">
        <f>Hoja1!V278</f>
        <v>FORTALECIMIENTO DE LA CAPACIDAD DE ACCESO DEL SECTOR MINERO ENERGETICO A LOS PRODUCTOS Y SERVICIOS DEL BANCO DE INFORMACION PETROLERA - BIP  NACIONAL</v>
      </c>
      <c r="F13" s="114">
        <f>Hoja1!AD278</f>
        <v>17926.161893</v>
      </c>
      <c r="G13" s="114">
        <f>Hoja1!AE278</f>
        <v>0</v>
      </c>
      <c r="H13" s="114">
        <f>Hoja1!AG278</f>
        <v>0</v>
      </c>
      <c r="I13" s="114">
        <f>Hoja1!AM278</f>
        <v>0</v>
      </c>
      <c r="J13" s="328">
        <f t="shared" si="0"/>
        <v>0</v>
      </c>
      <c r="K13" s="328">
        <f t="shared" si="1"/>
        <v>0</v>
      </c>
      <c r="L13" s="100"/>
      <c r="M13" s="96"/>
      <c r="N13" s="97"/>
    </row>
    <row r="14" spans="2:14" ht="80.25" customHeight="1">
      <c r="B14" s="90"/>
      <c r="C14" s="112"/>
      <c r="D14" s="118"/>
      <c r="E14" s="113" t="str">
        <f>Hoja1!V279</f>
        <v>FORTALECIMIENTO DE LA INVESTIGACIÓN Y CARACTERIZACIÓN DE MATERIALES GEOLÓGICOS EN TERRITORIO  NACIONAL</v>
      </c>
      <c r="F14" s="114">
        <f>Hoja1!AD279</f>
        <v>8000</v>
      </c>
      <c r="G14" s="114">
        <f>Hoja1!AE279</f>
        <v>0</v>
      </c>
      <c r="H14" s="114">
        <f>Hoja1!AG279</f>
        <v>1118.144487</v>
      </c>
      <c r="I14" s="114">
        <f>Hoja1!AM279</f>
        <v>196.69021699999999</v>
      </c>
      <c r="J14" s="328">
        <f t="shared" si="0"/>
        <v>0.13976806087500002</v>
      </c>
      <c r="K14" s="328">
        <f t="shared" si="1"/>
        <v>2.4586277125E-2</v>
      </c>
      <c r="L14" s="100"/>
      <c r="M14" s="96"/>
      <c r="N14" s="97"/>
    </row>
    <row r="15" spans="2:14" ht="80.25" customHeight="1">
      <c r="B15" s="90"/>
      <c r="C15" s="112"/>
      <c r="D15" s="118"/>
      <c r="E15" s="113" t="str">
        <f>Hoja1!V280</f>
        <v>INVESTIGACIÓN MONITOREO Y EVALUACIÓN DE AMENAZAS GEOLÓGICAS DEL TERRITORIO  NACIONAL</v>
      </c>
      <c r="F15" s="114">
        <f>Hoja1!AD280</f>
        <v>4648.6210309999997</v>
      </c>
      <c r="G15" s="114">
        <f>Hoja1!AE280</f>
        <v>0</v>
      </c>
      <c r="H15" s="114">
        <f>Hoja1!AG280</f>
        <v>2253.2899090000001</v>
      </c>
      <c r="I15" s="114">
        <f>Hoja1!AM280</f>
        <v>662.3528</v>
      </c>
      <c r="J15" s="328">
        <f t="shared" si="0"/>
        <v>0.48472222062706583</v>
      </c>
      <c r="K15" s="328">
        <f t="shared" si="1"/>
        <v>0.14248371626402859</v>
      </c>
      <c r="L15" s="100"/>
      <c r="M15" s="96"/>
      <c r="N15" s="97"/>
    </row>
    <row r="16" spans="2:14" ht="80.25" customHeight="1">
      <c r="B16" s="90"/>
      <c r="C16" s="112"/>
      <c r="D16" s="118"/>
      <c r="E16" s="113" t="str">
        <f>Hoja1!V281</f>
        <v>AMPLIACIÓN DEL CONOCIMIENTO DEL POTENCIAL MINERAL EN EL TERRITORIO  NACIONAL</v>
      </c>
      <c r="F16" s="114">
        <f>Hoja1!AD281</f>
        <v>3340</v>
      </c>
      <c r="G16" s="114">
        <f>Hoja1!AE281</f>
        <v>0</v>
      </c>
      <c r="H16" s="114">
        <f>Hoja1!AG281</f>
        <v>0</v>
      </c>
      <c r="I16" s="114">
        <f>Hoja1!AM281</f>
        <v>0</v>
      </c>
      <c r="J16" s="328">
        <f t="shared" si="0"/>
        <v>0</v>
      </c>
      <c r="K16" s="328">
        <f t="shared" si="1"/>
        <v>0</v>
      </c>
      <c r="L16" s="100"/>
      <c r="M16" s="96"/>
      <c r="N16" s="97"/>
    </row>
    <row r="17" spans="2:14" ht="80.25" customHeight="1">
      <c r="B17" s="90"/>
      <c r="C17" s="112"/>
      <c r="D17" s="118"/>
      <c r="E17" s="113" t="str">
        <f>Hoja1!V282</f>
        <v>MODERNIZACIÓN DE LOS DATACENTER PRINCIPAL Y ALTERNO DEL SERVICIO GEOLÓGICO COLOMBIANO  NACIONAL</v>
      </c>
      <c r="F17" s="114">
        <f>Hoja1!AD282</f>
        <v>3000</v>
      </c>
      <c r="G17" s="114">
        <f>Hoja1!AE282</f>
        <v>0</v>
      </c>
      <c r="H17" s="114">
        <f>Hoja1!AG282</f>
        <v>0</v>
      </c>
      <c r="I17" s="114">
        <f>Hoja1!AM282</f>
        <v>0</v>
      </c>
      <c r="J17" s="328">
        <f t="shared" si="0"/>
        <v>0</v>
      </c>
      <c r="K17" s="328">
        <f t="shared" si="1"/>
        <v>0</v>
      </c>
      <c r="L17" s="100"/>
      <c r="M17" s="96"/>
      <c r="N17" s="122"/>
    </row>
    <row r="18" spans="2:14" ht="80.25" customHeight="1">
      <c r="B18" s="90"/>
      <c r="C18" s="112"/>
      <c r="D18" s="118"/>
      <c r="E18" s="113" t="str">
        <f>Hoja1!V283</f>
        <v>FORTALECIMIENTO INSTITUCIONAL DEL SERVICIO GEOLÓGICO COLOMBIANO A NIVEL   NACIONAL - [PREVIO CONCEPTO  DNP]</v>
      </c>
      <c r="F18" s="114">
        <f>Hoja1!AD283</f>
        <v>2340</v>
      </c>
      <c r="G18" s="114">
        <f>Hoja1!AE283</f>
        <v>0</v>
      </c>
      <c r="H18" s="114">
        <f>Hoja1!AG283</f>
        <v>28</v>
      </c>
      <c r="I18" s="114">
        <f>Hoja1!AM283</f>
        <v>0</v>
      </c>
      <c r="J18" s="328">
        <f t="shared" si="0"/>
        <v>1.1965811965811967E-2</v>
      </c>
      <c r="K18" s="328">
        <f t="shared" si="1"/>
        <v>0</v>
      </c>
      <c r="L18" s="100"/>
      <c r="M18" s="96"/>
      <c r="N18" s="122"/>
    </row>
    <row r="19" spans="2:14" ht="80.25" customHeight="1">
      <c r="B19" s="90"/>
      <c r="C19" s="112"/>
      <c r="D19" s="118"/>
      <c r="E19" s="113" t="str">
        <f>Hoja1!V284</f>
        <v>FORTALECIMIENTO DE LA GESTIÓN ESTRATÉGICA INTEGRAL DEL SERVICIO GEOLÓGICO COLOMBIANO A NIVEL  NACIONAL</v>
      </c>
      <c r="F19" s="114">
        <f>Hoja1!AD284</f>
        <v>1510</v>
      </c>
      <c r="G19" s="114">
        <f>Hoja1!AE284</f>
        <v>0</v>
      </c>
      <c r="H19" s="114">
        <f>Hoja1!AG284</f>
        <v>452.33</v>
      </c>
      <c r="I19" s="114">
        <f>Hoja1!AM284</f>
        <v>116.78</v>
      </c>
      <c r="J19" s="328">
        <f t="shared" si="0"/>
        <v>0.29955629139072848</v>
      </c>
      <c r="K19" s="328">
        <f t="shared" si="1"/>
        <v>7.7337748344370863E-2</v>
      </c>
      <c r="L19" s="100"/>
      <c r="M19" s="96"/>
      <c r="N19" s="122"/>
    </row>
    <row r="20" spans="2:14" ht="80.25" customHeight="1">
      <c r="B20" s="90"/>
      <c r="C20" s="112"/>
      <c r="D20" s="118"/>
      <c r="E20" s="113" t="str">
        <f>Hoja1!V285</f>
        <v>FORTALECIMIENTO IMPLEMENTACION DEL SEGUNDO CICLO DE ARQUITECTURA EMPRESARIAL PARA EL MEJORAMIENTO EN USO, DISPONIBILIDAD Y APROVECHAMIENTO DE LA INFORMACION DE LOS PROCESOS DEL SGC  NACIONAL</v>
      </c>
      <c r="F20" s="114">
        <f>Hoja1!AD285</f>
        <v>1000</v>
      </c>
      <c r="G20" s="114">
        <f>Hoja1!AE285</f>
        <v>0</v>
      </c>
      <c r="H20" s="114">
        <f>Hoja1!AG285</f>
        <v>0</v>
      </c>
      <c r="I20" s="114">
        <f>Hoja1!AM285</f>
        <v>0</v>
      </c>
      <c r="J20" s="328">
        <f t="shared" si="0"/>
        <v>0</v>
      </c>
      <c r="K20" s="328">
        <f t="shared" si="1"/>
        <v>0</v>
      </c>
      <c r="L20" s="100"/>
      <c r="M20" s="96"/>
      <c r="N20" s="97"/>
    </row>
    <row r="21" spans="2:14" ht="80.25" customHeight="1">
      <c r="B21" s="90"/>
      <c r="C21" s="112"/>
      <c r="D21" s="118"/>
      <c r="E21" s="113" t="str">
        <f>Hoja1!V286</f>
        <v>MODERNIZACIÓN DEL SISTEMA DE GESTIÓN Y CONTROL DE INVENTARIOS Y ALMACÉN A NIVEL NACIONAL</v>
      </c>
      <c r="F21" s="114">
        <f>Hoja1!AD286</f>
        <v>610</v>
      </c>
      <c r="G21" s="114">
        <f>Hoja1!AE286</f>
        <v>0</v>
      </c>
      <c r="H21" s="114">
        <f>Hoja1!AG286</f>
        <v>0</v>
      </c>
      <c r="I21" s="114">
        <f>Hoja1!AM286</f>
        <v>0</v>
      </c>
      <c r="J21" s="328">
        <f t="shared" si="0"/>
        <v>0</v>
      </c>
      <c r="K21" s="328">
        <f t="shared" si="1"/>
        <v>0</v>
      </c>
      <c r="L21" s="100"/>
      <c r="M21" s="96"/>
      <c r="N21" s="97"/>
    </row>
    <row r="22" spans="2:14" ht="80.25" customHeight="1">
      <c r="B22" s="90"/>
      <c r="C22" s="112"/>
      <c r="D22" s="118"/>
      <c r="E22" s="113" t="str">
        <f>Hoja1!V287</f>
        <v>FORMACIÓN Y DESARROLLO DEL TALENTO HUMANO DEL SERVICIO GEOLÓGICO COLOMBIANO A NIVEL NACIONAL</v>
      </c>
      <c r="F22" s="114">
        <f>Hoja1!AD287</f>
        <v>568.88829799999996</v>
      </c>
      <c r="G22" s="114">
        <f>Hoja1!AE287</f>
        <v>0</v>
      </c>
      <c r="H22" s="114">
        <f>Hoja1!AG287</f>
        <v>12.2509</v>
      </c>
      <c r="I22" s="114">
        <f>Hoja1!AM287</f>
        <v>12.2509</v>
      </c>
      <c r="J22" s="328">
        <f t="shared" si="0"/>
        <v>2.1534807523848908E-2</v>
      </c>
      <c r="K22" s="328">
        <f t="shared" si="1"/>
        <v>2.1534807523848908E-2</v>
      </c>
      <c r="L22" s="100"/>
      <c r="M22" s="96"/>
      <c r="N22" s="97"/>
    </row>
    <row r="23" spans="2:14" ht="80.25" customHeight="1">
      <c r="B23" s="90"/>
      <c r="C23" s="112"/>
      <c r="D23" s="118"/>
      <c r="E23" s="113" t="str">
        <f>Hoja1!V288</f>
        <v>MODERNIZACIÓN DE LOS SERVICIOS DE MUSEO GEOLÓGICO E INVESTIGACIONES ASOCIADAS A NIVEL NACIONAL</v>
      </c>
      <c r="F23" s="114">
        <f>Hoja1!AD288</f>
        <v>507.94980900000002</v>
      </c>
      <c r="G23" s="114">
        <f>Hoja1!AE288</f>
        <v>0</v>
      </c>
      <c r="H23" s="114">
        <f>Hoja1!AG288</f>
        <v>413.44400000000002</v>
      </c>
      <c r="I23" s="114">
        <f>Hoja1!AM288</f>
        <v>4.777266</v>
      </c>
      <c r="J23" s="328">
        <f t="shared" si="0"/>
        <v>0.81394656061382631</v>
      </c>
      <c r="K23" s="328">
        <f t="shared" si="1"/>
        <v>9.4049961538621232E-3</v>
      </c>
      <c r="L23" s="100"/>
      <c r="M23" s="96"/>
      <c r="N23" s="97"/>
    </row>
    <row r="24" spans="2:14" s="89" customFormat="1" ht="23">
      <c r="B24" s="90"/>
      <c r="C24" s="318"/>
      <c r="D24" s="319"/>
      <c r="E24" s="320" t="s">
        <v>75</v>
      </c>
      <c r="F24" s="321">
        <f>SUM(F9:F23)</f>
        <v>210638.12967900003</v>
      </c>
      <c r="G24" s="321">
        <f t="shared" ref="G24:I24" si="2">SUM(G9:G23)</f>
        <v>0</v>
      </c>
      <c r="H24" s="321">
        <f t="shared" si="2"/>
        <v>8035.9207470000001</v>
      </c>
      <c r="I24" s="321">
        <f t="shared" si="2"/>
        <v>1559.4599700000001</v>
      </c>
      <c r="J24" s="329">
        <f>H24/F24</f>
        <v>3.8150361281911613E-2</v>
      </c>
      <c r="K24" s="329">
        <f>I24/F24</f>
        <v>7.4035027389225501E-3</v>
      </c>
      <c r="L24" s="100"/>
      <c r="M24" s="96"/>
      <c r="N24" s="101"/>
    </row>
    <row r="25" spans="2:14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86 F916450 F850914 F785378 F719842 F654306 F588770 F523234 F457698 F392162 F326626 F261090 F195554 F130018 F64482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rgb="FF92D050"/>
    <pageSetUpPr fitToPage="1"/>
  </sheetPr>
  <dimension ref="A1:XFC21"/>
  <sheetViews>
    <sheetView showGridLines="0" showWhiteSpace="0" topLeftCell="A10" zoomScale="55" zoomScaleNormal="55" zoomScaleSheetLayoutView="55" zoomScalePageLayoutView="55" workbookViewId="0">
      <selection activeCell="G9" sqref="G9"/>
    </sheetView>
  </sheetViews>
  <sheetFormatPr baseColWidth="10" defaultColWidth="0" defaultRowHeight="22.5" zeroHeight="1"/>
  <cols>
    <col min="1" max="2" width="2.453125" style="81" customWidth="1"/>
    <col min="3" max="3" width="16.90625" style="102" customWidth="1"/>
    <col min="4" max="4" width="11.453125" style="103" customWidth="1"/>
    <col min="5" max="5" width="115" style="107" customWidth="1"/>
    <col min="6" max="6" width="23.453125" style="117" customWidth="1"/>
    <col min="7" max="8" width="23.6328125" style="117" customWidth="1"/>
    <col min="9" max="9" width="23.54296875" style="117" customWidth="1"/>
    <col min="10" max="11" width="15.90625" style="109" customWidth="1"/>
    <col min="12" max="12" width="2.453125" style="110" customWidth="1"/>
    <col min="13" max="13" width="16.36328125" style="88" customWidth="1"/>
    <col min="14" max="28" width="16.36328125" style="81" hidden="1"/>
    <col min="29" max="67" width="8" style="81" hidden="1"/>
    <col min="68" max="16381" width="0.6328125" style="81" hidden="1"/>
    <col min="16382" max="16382" width="11.453125" style="81" hidden="1"/>
    <col min="16383" max="16383" width="0.6328125" style="81" hidden="1"/>
    <col min="16384" max="16384" width="41" style="81" hidden="1"/>
  </cols>
  <sheetData>
    <row r="1" spans="2:14" ht="24.75" customHeight="1">
      <c r="C1" s="82"/>
      <c r="D1" s="83"/>
      <c r="E1" s="84"/>
      <c r="F1" s="111"/>
      <c r="G1" s="111"/>
      <c r="H1" s="111"/>
      <c r="I1" s="111"/>
      <c r="J1" s="86"/>
      <c r="K1" s="86"/>
      <c r="L1" s="87"/>
    </row>
    <row r="2" spans="2:14" ht="20.25" customHeight="1">
      <c r="C2" s="369" t="s">
        <v>451</v>
      </c>
      <c r="D2" s="369"/>
      <c r="E2" s="369"/>
      <c r="F2" s="369"/>
      <c r="G2" s="369"/>
      <c r="H2" s="369"/>
      <c r="I2" s="369"/>
      <c r="J2" s="369"/>
      <c r="K2" s="369"/>
      <c r="L2" s="369"/>
    </row>
    <row r="3" spans="2:14" ht="15" customHeight="1"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2:14" ht="15" customHeight="1">
      <c r="C4" s="369"/>
      <c r="D4" s="369"/>
      <c r="E4" s="369"/>
      <c r="F4" s="369"/>
      <c r="G4" s="369"/>
      <c r="H4" s="369"/>
      <c r="I4" s="369"/>
      <c r="J4" s="369"/>
      <c r="K4" s="369"/>
      <c r="L4" s="369"/>
    </row>
    <row r="5" spans="2:14" ht="15" customHeight="1">
      <c r="C5" s="369"/>
      <c r="D5" s="369"/>
      <c r="E5" s="369"/>
      <c r="F5" s="369"/>
      <c r="G5" s="369"/>
      <c r="H5" s="369"/>
      <c r="I5" s="369"/>
      <c r="J5" s="369"/>
      <c r="K5" s="369"/>
      <c r="L5" s="369"/>
    </row>
    <row r="6" spans="2:14" ht="9.75" customHeight="1">
      <c r="C6" s="82"/>
      <c r="D6" s="83"/>
      <c r="E6" s="84"/>
      <c r="F6" s="111"/>
      <c r="G6" s="111"/>
      <c r="H6" s="111"/>
      <c r="I6" s="111"/>
      <c r="J6" s="86"/>
      <c r="K6" s="86"/>
      <c r="L6" s="87"/>
    </row>
    <row r="7" spans="2:14" s="89" customFormat="1" ht="24.75" customHeight="1">
      <c r="B7" s="90"/>
      <c r="C7" s="389"/>
      <c r="D7" s="370"/>
      <c r="E7" s="370" t="s">
        <v>12</v>
      </c>
      <c r="F7" s="388" t="s">
        <v>7</v>
      </c>
      <c r="G7" s="388"/>
      <c r="H7" s="388"/>
      <c r="I7" s="388"/>
      <c r="J7" s="373" t="s">
        <v>11</v>
      </c>
      <c r="K7" s="373"/>
      <c r="L7" s="91" t="s">
        <v>17</v>
      </c>
      <c r="M7" s="92"/>
    </row>
    <row r="8" spans="2:14" s="89" customFormat="1" ht="80.25" customHeight="1">
      <c r="B8" s="90"/>
      <c r="C8" s="389"/>
      <c r="D8" s="370"/>
      <c r="E8" s="370"/>
      <c r="F8" s="137" t="s">
        <v>103</v>
      </c>
      <c r="G8" s="317" t="s">
        <v>18</v>
      </c>
      <c r="H8" s="317" t="s">
        <v>0</v>
      </c>
      <c r="I8" s="317" t="s">
        <v>4</v>
      </c>
      <c r="J8" s="139" t="s">
        <v>6</v>
      </c>
      <c r="K8" s="139" t="s">
        <v>5</v>
      </c>
      <c r="L8" s="93"/>
      <c r="M8" s="92"/>
    </row>
    <row r="9" spans="2:14" ht="55.5" customHeight="1">
      <c r="B9" s="90"/>
      <c r="C9" s="112"/>
      <c r="D9" s="118"/>
      <c r="E9" s="113" t="str">
        <f>Hoja1!V308</f>
        <v>IMPLEMENTACIÓN DE ACCIONES PARA LA CONFIABILIDAD DEL SUBSECTOR ELÉCTRICO A NIVEL  NACIONAL</v>
      </c>
      <c r="F9" s="114">
        <f>Hoja1!AD308</f>
        <v>4947.257345</v>
      </c>
      <c r="G9" s="114">
        <f>Hoja1!AE308</f>
        <v>0</v>
      </c>
      <c r="H9" s="114">
        <f>Hoja1!AG308</f>
        <v>539.07140200000003</v>
      </c>
      <c r="I9" s="114">
        <f>Hoja1!AM308</f>
        <v>212.15749099999999</v>
      </c>
      <c r="J9" s="328">
        <f>H9/F9</f>
        <v>0.1089636872326479</v>
      </c>
      <c r="K9" s="328">
        <f>I9/F9</f>
        <v>4.2883859925827245E-2</v>
      </c>
      <c r="L9" s="100"/>
      <c r="M9" s="96"/>
      <c r="N9" s="97"/>
    </row>
    <row r="10" spans="2:14" ht="55.5" customHeight="1">
      <c r="B10" s="90"/>
      <c r="C10" s="112"/>
      <c r="D10" s="118"/>
      <c r="E10" s="113" t="str">
        <f>Hoja1!V309</f>
        <v>FORTALECIMIENTO DE LOS SERVICIOS DIGITALES AUMENTANDO LA CAPACIDAD PARA LA TRANSFORMACION DIGITAL E INTERACCION CON EL CIUDADANO   NACIONAL-[PREVIO CONCEPTO  DNP]</v>
      </c>
      <c r="F10" s="114">
        <f>Hoja1!AD309</f>
        <v>3896.3278789999999</v>
      </c>
      <c r="G10" s="114">
        <f>Hoja1!AE309</f>
        <v>0</v>
      </c>
      <c r="H10" s="114">
        <f>Hoja1!AG309</f>
        <v>235.81328600000001</v>
      </c>
      <c r="I10" s="114">
        <f>Hoja1!AM309</f>
        <v>0</v>
      </c>
      <c r="J10" s="328">
        <f t="shared" ref="J10:J17" si="0">H10/F10</f>
        <v>6.0521930731487088E-2</v>
      </c>
      <c r="K10" s="328">
        <f t="shared" ref="K10:K17" si="1">I10/F10</f>
        <v>0</v>
      </c>
      <c r="L10" s="100"/>
      <c r="M10" s="96"/>
      <c r="N10" s="97"/>
    </row>
    <row r="11" spans="2:14" ht="55.5" customHeight="1">
      <c r="B11" s="90"/>
      <c r="C11" s="112"/>
      <c r="D11" s="118"/>
      <c r="E11" s="113" t="str">
        <f>Hoja1!V310</f>
        <v>ASESORIA PARA LA SEGURIDAD ENERGÉTICA Y EL SEGUIMIENTO DEL  PEN  A NIVEL  NACIONAL</v>
      </c>
      <c r="F11" s="114">
        <f>Hoja1!AD310</f>
        <v>3600</v>
      </c>
      <c r="G11" s="114">
        <f>Hoja1!AE310</f>
        <v>0</v>
      </c>
      <c r="H11" s="114">
        <f>Hoja1!AG310</f>
        <v>174.9965</v>
      </c>
      <c r="I11" s="114">
        <f>Hoja1!AM310</f>
        <v>45.324899000000002</v>
      </c>
      <c r="J11" s="328">
        <f t="shared" si="0"/>
        <v>4.861013888888889E-2</v>
      </c>
      <c r="K11" s="328">
        <f t="shared" si="1"/>
        <v>1.2590249722222223E-2</v>
      </c>
      <c r="L11" s="100"/>
      <c r="M11" s="96"/>
      <c r="N11" s="97"/>
    </row>
    <row r="12" spans="2:14" ht="55.5" customHeight="1">
      <c r="B12" s="90"/>
      <c r="C12" s="112"/>
      <c r="D12" s="118"/>
      <c r="E12" s="113" t="str">
        <f>Hoja1!V311</f>
        <v>FORTALECIMIENTO DEL LEVANTAMIENTO, GESTION Y APROPIACION DE LA INFORMACION PARA LA PLANEACION  DEL SECTOR MINERO ENERGETICO CON ENFOQUE TERRITORIAL  NACIONAL-[PREVIO CONCEPTO  DNP]</v>
      </c>
      <c r="F12" s="114">
        <f>Hoja1!AD311</f>
        <v>3262.6244160000001</v>
      </c>
      <c r="G12" s="114">
        <f>Hoja1!AE311</f>
        <v>3262.6244160000001</v>
      </c>
      <c r="H12" s="114">
        <f>Hoja1!AG311</f>
        <v>0</v>
      </c>
      <c r="I12" s="114">
        <f>Hoja1!AM311</f>
        <v>0</v>
      </c>
      <c r="J12" s="328">
        <f t="shared" si="0"/>
        <v>0</v>
      </c>
      <c r="K12" s="328">
        <f t="shared" si="1"/>
        <v>0</v>
      </c>
      <c r="L12" s="100"/>
      <c r="M12" s="96"/>
      <c r="N12" s="97"/>
    </row>
    <row r="13" spans="2:14" ht="55.5" customHeight="1">
      <c r="B13" s="90"/>
      <c r="C13" s="112"/>
      <c r="D13" s="118"/>
      <c r="E13" s="113" t="str">
        <f>Hoja1!V312</f>
        <v>ASESORIA PARA LA PLANEACIÓN DE ABASTECIMIENTO Y CONFIABILIDAD DEL SUB SECTOR DE HIDROCARBUROS A NIVEL  NACIONAL</v>
      </c>
      <c r="F13" s="114">
        <f>Hoja1!AD312</f>
        <v>2940</v>
      </c>
      <c r="G13" s="114">
        <f>Hoja1!AE312</f>
        <v>0</v>
      </c>
      <c r="H13" s="114">
        <f>Hoja1!AG312</f>
        <v>352.15300000000002</v>
      </c>
      <c r="I13" s="114">
        <f>Hoja1!AM312</f>
        <v>18.588200000000001</v>
      </c>
      <c r="J13" s="328">
        <f t="shared" si="0"/>
        <v>0.11977993197278912</v>
      </c>
      <c r="K13" s="328">
        <f t="shared" si="1"/>
        <v>6.3225170068027213E-3</v>
      </c>
      <c r="L13" s="100"/>
      <c r="M13" s="96"/>
      <c r="N13" s="97"/>
    </row>
    <row r="14" spans="2:14" ht="55.5" customHeight="1">
      <c r="B14" s="90"/>
      <c r="C14" s="112"/>
      <c r="D14" s="118"/>
      <c r="E14" s="113" t="str">
        <f>Hoja1!V313</f>
        <v>FORTALECIMIENTO DE LA PERCEPCION DE LA CIUDADANIA FRENTE A LOS PRODUCTOS Y SERVICIOS PRESTADOS POR LA UPME   NACIONAL-[PREVIO CONCEPTO  DNP]</v>
      </c>
      <c r="F14" s="114">
        <f>Hoja1!AD313</f>
        <v>2274.1284529999998</v>
      </c>
      <c r="G14" s="114">
        <f>Hoja1!AE313</f>
        <v>0</v>
      </c>
      <c r="H14" s="114">
        <f>Hoja1!AG313</f>
        <v>432.82523200000003</v>
      </c>
      <c r="I14" s="114">
        <f>Hoja1!AM313</f>
        <v>16.007966</v>
      </c>
      <c r="J14" s="328">
        <f t="shared" si="0"/>
        <v>0.19032576257028172</v>
      </c>
      <c r="K14" s="328">
        <f t="shared" si="1"/>
        <v>7.0391652586213873E-3</v>
      </c>
      <c r="L14" s="100"/>
      <c r="M14" s="96"/>
      <c r="N14" s="97"/>
    </row>
    <row r="15" spans="2:14" ht="55.5" customHeight="1">
      <c r="B15" s="90"/>
      <c r="C15" s="112"/>
      <c r="D15" s="118"/>
      <c r="E15" s="113" t="str">
        <f>Hoja1!V314</f>
        <v>DESARROLLO DE ESTRATEGIAS PARA DOTAR DE SENTIDO SOCIAL Y AMBIENTAL LA PLANEACIÓN MINERO ENERGÉTICA A NIVEL  NACIONAL</v>
      </c>
      <c r="F15" s="114">
        <f>Hoja1!AD314</f>
        <v>2271.6619070000002</v>
      </c>
      <c r="G15" s="114">
        <f>Hoja1!AE314</f>
        <v>0</v>
      </c>
      <c r="H15" s="114">
        <f>Hoja1!AG314</f>
        <v>59.461317999999999</v>
      </c>
      <c r="I15" s="114">
        <f>Hoja1!AM314</f>
        <v>33.840961999999998</v>
      </c>
      <c r="J15" s="328">
        <f t="shared" si="0"/>
        <v>2.6175249854202883E-2</v>
      </c>
      <c r="K15" s="328">
        <f t="shared" si="1"/>
        <v>1.4897006414432073E-2</v>
      </c>
      <c r="L15" s="100"/>
      <c r="M15" s="96"/>
      <c r="N15" s="97"/>
    </row>
    <row r="16" spans="2:14" ht="55.5" customHeight="1">
      <c r="B16" s="90"/>
      <c r="C16" s="112"/>
      <c r="D16" s="118"/>
      <c r="E16" s="113" t="str">
        <f>Hoja1!V315</f>
        <v>ASESORÍA PARA PROMOVER EL DESARROLLO SOSTENIBLE Y LA COMPETITIVIDAD DEL SECTOR MINERO NACIONAL</v>
      </c>
      <c r="F16" s="114">
        <f>Hoja1!AD315</f>
        <v>2250</v>
      </c>
      <c r="G16" s="114">
        <f>Hoja1!AE315</f>
        <v>0</v>
      </c>
      <c r="H16" s="114">
        <f>Hoja1!AG315</f>
        <v>603.32817999999997</v>
      </c>
      <c r="I16" s="114">
        <f>Hoja1!AM315</f>
        <v>39.832225999999999</v>
      </c>
      <c r="J16" s="328">
        <f t="shared" si="0"/>
        <v>0.26814585777777777</v>
      </c>
      <c r="K16" s="328">
        <f t="shared" si="1"/>
        <v>1.7703211555555556E-2</v>
      </c>
      <c r="L16" s="100"/>
      <c r="M16" s="96"/>
      <c r="N16" s="97"/>
    </row>
    <row r="17" spans="2:14" ht="55.5" customHeight="1">
      <c r="B17" s="90"/>
      <c r="C17" s="112"/>
      <c r="D17" s="118"/>
      <c r="E17" s="113" t="str">
        <f>Hoja1!V316</f>
        <v>ASESORIA PARA LA EQUIDAD Y CONECTIVIDAD ENERGÉTICA A NIVEL  NACIONAL</v>
      </c>
      <c r="F17" s="114">
        <f>Hoja1!AD316</f>
        <v>1520</v>
      </c>
      <c r="G17" s="114">
        <f>Hoja1!AE316</f>
        <v>0</v>
      </c>
      <c r="H17" s="114">
        <f>Hoja1!AG316</f>
        <v>170.94399999999999</v>
      </c>
      <c r="I17" s="114">
        <f>Hoja1!AM316</f>
        <v>30.439966999999999</v>
      </c>
      <c r="J17" s="328">
        <f t="shared" si="0"/>
        <v>0.11246315789473683</v>
      </c>
      <c r="K17" s="328">
        <f t="shared" si="1"/>
        <v>2.002629407894737E-2</v>
      </c>
      <c r="L17" s="100"/>
      <c r="M17" s="96"/>
      <c r="N17" s="97"/>
    </row>
    <row r="18" spans="2:14" s="89" customFormat="1" ht="23">
      <c r="B18" s="90"/>
      <c r="C18" s="318"/>
      <c r="D18" s="319"/>
      <c r="E18" s="320" t="s">
        <v>74</v>
      </c>
      <c r="F18" s="321">
        <f>SUM(F9:F17)</f>
        <v>26962.000000000004</v>
      </c>
      <c r="G18" s="321">
        <f t="shared" ref="G18:I18" si="2">SUM(G9:G17)</f>
        <v>3262.6244160000001</v>
      </c>
      <c r="H18" s="321">
        <f t="shared" si="2"/>
        <v>2568.5929179999998</v>
      </c>
      <c r="I18" s="321">
        <f t="shared" si="2"/>
        <v>396.19171100000005</v>
      </c>
      <c r="J18" s="329">
        <f>H18/F18</f>
        <v>9.5267150730657946E-2</v>
      </c>
      <c r="K18" s="329">
        <f>I18/F18</f>
        <v>1.4694448149247089E-2</v>
      </c>
      <c r="L18" s="100"/>
      <c r="M18" s="96"/>
      <c r="N18" s="101"/>
    </row>
    <row r="19" spans="2:14"/>
    <row r="20" spans="2:14"/>
    <row r="21" spans="2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7 F916521 F850985 F785449 F719913 F654377 F588841 F523305 F457769 F392233 F326697 F261161 F195625 F130089 F64553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D10D7-0BB5-4AD1-AE97-1B8EFFE33574}">
  <dimension ref="A1:EZ319"/>
  <sheetViews>
    <sheetView tabSelected="1" topLeftCell="U1" zoomScale="40" zoomScaleNormal="40" workbookViewId="0">
      <selection activeCell="W19" sqref="W19"/>
    </sheetView>
  </sheetViews>
  <sheetFormatPr baseColWidth="10" defaultColWidth="11.453125" defaultRowHeight="17.5"/>
  <cols>
    <col min="1" max="1" width="5.7265625" style="1" hidden="1" customWidth="1"/>
    <col min="2" max="2" width="11.7265625" style="1" hidden="1" customWidth="1"/>
    <col min="3" max="3" width="178.81640625" style="1" hidden="1" customWidth="1"/>
    <col min="4" max="4" width="20.26953125" style="1" hidden="1" customWidth="1"/>
    <col min="5" max="6" width="8.1796875" style="1" hidden="1" customWidth="1"/>
    <col min="7" max="7" width="8.26953125" style="1" hidden="1" customWidth="1"/>
    <col min="8" max="9" width="8.1796875" style="1" hidden="1" customWidth="1"/>
    <col min="10" max="10" width="8.7265625" style="1" hidden="1" customWidth="1"/>
    <col min="11" max="11" width="8.1796875" style="1" hidden="1" customWidth="1"/>
    <col min="12" max="12" width="8.26953125" style="1" hidden="1" customWidth="1"/>
    <col min="13" max="15" width="8.1796875" style="1" hidden="1" customWidth="1"/>
    <col min="16" max="16" width="12.7265625" style="1" hidden="1" customWidth="1"/>
    <col min="17" max="17" width="13.7265625" style="1" hidden="1" customWidth="1"/>
    <col min="18" max="18" width="36" style="1" hidden="1" customWidth="1"/>
    <col min="19" max="19" width="31.26953125" style="1" hidden="1" customWidth="1"/>
    <col min="20" max="20" width="199.81640625" style="1" hidden="1" customWidth="1"/>
    <col min="21" max="21" width="24.26953125" style="1" bestFit="1" customWidth="1"/>
    <col min="22" max="22" width="130.26953125" style="148" bestFit="1" customWidth="1"/>
    <col min="23" max="23" width="37.453125" style="1" customWidth="1"/>
    <col min="24" max="24" width="22.7265625" style="1" hidden="1" customWidth="1"/>
    <col min="25" max="25" width="63.453125" style="1" hidden="1" customWidth="1"/>
    <col min="26" max="26" width="12.7265625" style="1" hidden="1" customWidth="1"/>
    <col min="27" max="27" width="59" style="1" hidden="1" customWidth="1"/>
    <col min="28" max="28" width="16" style="1" hidden="1" customWidth="1"/>
    <col min="29" max="29" width="19.26953125" style="1" hidden="1" customWidth="1"/>
    <col min="30" max="30" width="29.1796875" style="1" bestFit="1" customWidth="1"/>
    <col min="31" max="31" width="23.7265625" style="1" customWidth="1"/>
    <col min="32" max="32" width="22.1796875" style="1" customWidth="1"/>
    <col min="33" max="33" width="34.453125" style="1" bestFit="1" customWidth="1"/>
    <col min="34" max="34" width="13.7265625" style="233" bestFit="1" customWidth="1"/>
    <col min="35" max="35" width="23" style="145" hidden="1" customWidth="1"/>
    <col min="36" max="36" width="26.26953125" style="145" hidden="1" customWidth="1"/>
    <col min="37" max="37" width="27.453125" style="145" hidden="1" customWidth="1"/>
    <col min="38" max="38" width="16.26953125" style="146" hidden="1" customWidth="1"/>
    <col min="39" max="39" width="29.1796875" style="1" bestFit="1" customWidth="1"/>
    <col min="40" max="40" width="13.7265625" style="233" bestFit="1" customWidth="1"/>
    <col min="41" max="256" width="11.453125" style="1"/>
    <col min="257" max="276" width="0" style="1" hidden="1" customWidth="1"/>
    <col min="277" max="277" width="24.26953125" style="1" bestFit="1" customWidth="1"/>
    <col min="278" max="278" width="130.26953125" style="1" bestFit="1" customWidth="1"/>
    <col min="279" max="279" width="37.453125" style="1" customWidth="1"/>
    <col min="280" max="285" width="0" style="1" hidden="1" customWidth="1"/>
    <col min="286" max="286" width="29.1796875" style="1" bestFit="1" customWidth="1"/>
    <col min="287" max="287" width="23.7265625" style="1" customWidth="1"/>
    <col min="288" max="288" width="22.1796875" style="1" customWidth="1"/>
    <col min="289" max="289" width="34.453125" style="1" bestFit="1" customWidth="1"/>
    <col min="290" max="290" width="13.7265625" style="1" bestFit="1" customWidth="1"/>
    <col min="291" max="294" width="0" style="1" hidden="1" customWidth="1"/>
    <col min="295" max="295" width="29.1796875" style="1" bestFit="1" customWidth="1"/>
    <col min="296" max="296" width="13.7265625" style="1" bestFit="1" customWidth="1"/>
    <col min="297" max="512" width="11.453125" style="1"/>
    <col min="513" max="532" width="0" style="1" hidden="1" customWidth="1"/>
    <col min="533" max="533" width="24.26953125" style="1" bestFit="1" customWidth="1"/>
    <col min="534" max="534" width="130.26953125" style="1" bestFit="1" customWidth="1"/>
    <col min="535" max="535" width="37.453125" style="1" customWidth="1"/>
    <col min="536" max="541" width="0" style="1" hidden="1" customWidth="1"/>
    <col min="542" max="542" width="29.1796875" style="1" bestFit="1" customWidth="1"/>
    <col min="543" max="543" width="23.7265625" style="1" customWidth="1"/>
    <col min="544" max="544" width="22.1796875" style="1" customWidth="1"/>
    <col min="545" max="545" width="34.453125" style="1" bestFit="1" customWidth="1"/>
    <col min="546" max="546" width="13.7265625" style="1" bestFit="1" customWidth="1"/>
    <col min="547" max="550" width="0" style="1" hidden="1" customWidth="1"/>
    <col min="551" max="551" width="29.1796875" style="1" bestFit="1" customWidth="1"/>
    <col min="552" max="552" width="13.7265625" style="1" bestFit="1" customWidth="1"/>
    <col min="553" max="768" width="11.453125" style="1"/>
    <col min="769" max="788" width="0" style="1" hidden="1" customWidth="1"/>
    <col min="789" max="789" width="24.26953125" style="1" bestFit="1" customWidth="1"/>
    <col min="790" max="790" width="130.26953125" style="1" bestFit="1" customWidth="1"/>
    <col min="791" max="791" width="37.453125" style="1" customWidth="1"/>
    <col min="792" max="797" width="0" style="1" hidden="1" customWidth="1"/>
    <col min="798" max="798" width="29.1796875" style="1" bestFit="1" customWidth="1"/>
    <col min="799" max="799" width="23.7265625" style="1" customWidth="1"/>
    <col min="800" max="800" width="22.1796875" style="1" customWidth="1"/>
    <col min="801" max="801" width="34.453125" style="1" bestFit="1" customWidth="1"/>
    <col min="802" max="802" width="13.7265625" style="1" bestFit="1" customWidth="1"/>
    <col min="803" max="806" width="0" style="1" hidden="1" customWidth="1"/>
    <col min="807" max="807" width="29.1796875" style="1" bestFit="1" customWidth="1"/>
    <col min="808" max="808" width="13.7265625" style="1" bestFit="1" customWidth="1"/>
    <col min="809" max="1024" width="11.453125" style="1"/>
    <col min="1025" max="1044" width="0" style="1" hidden="1" customWidth="1"/>
    <col min="1045" max="1045" width="24.26953125" style="1" bestFit="1" customWidth="1"/>
    <col min="1046" max="1046" width="130.26953125" style="1" bestFit="1" customWidth="1"/>
    <col min="1047" max="1047" width="37.453125" style="1" customWidth="1"/>
    <col min="1048" max="1053" width="0" style="1" hidden="1" customWidth="1"/>
    <col min="1054" max="1054" width="29.1796875" style="1" bestFit="1" customWidth="1"/>
    <col min="1055" max="1055" width="23.7265625" style="1" customWidth="1"/>
    <col min="1056" max="1056" width="22.1796875" style="1" customWidth="1"/>
    <col min="1057" max="1057" width="34.453125" style="1" bestFit="1" customWidth="1"/>
    <col min="1058" max="1058" width="13.7265625" style="1" bestFit="1" customWidth="1"/>
    <col min="1059" max="1062" width="0" style="1" hidden="1" customWidth="1"/>
    <col min="1063" max="1063" width="29.1796875" style="1" bestFit="1" customWidth="1"/>
    <col min="1064" max="1064" width="13.7265625" style="1" bestFit="1" customWidth="1"/>
    <col min="1065" max="1280" width="11.453125" style="1"/>
    <col min="1281" max="1300" width="0" style="1" hidden="1" customWidth="1"/>
    <col min="1301" max="1301" width="24.26953125" style="1" bestFit="1" customWidth="1"/>
    <col min="1302" max="1302" width="130.26953125" style="1" bestFit="1" customWidth="1"/>
    <col min="1303" max="1303" width="37.453125" style="1" customWidth="1"/>
    <col min="1304" max="1309" width="0" style="1" hidden="1" customWidth="1"/>
    <col min="1310" max="1310" width="29.1796875" style="1" bestFit="1" customWidth="1"/>
    <col min="1311" max="1311" width="23.7265625" style="1" customWidth="1"/>
    <col min="1312" max="1312" width="22.1796875" style="1" customWidth="1"/>
    <col min="1313" max="1313" width="34.453125" style="1" bestFit="1" customWidth="1"/>
    <col min="1314" max="1314" width="13.7265625" style="1" bestFit="1" customWidth="1"/>
    <col min="1315" max="1318" width="0" style="1" hidden="1" customWidth="1"/>
    <col min="1319" max="1319" width="29.1796875" style="1" bestFit="1" customWidth="1"/>
    <col min="1320" max="1320" width="13.7265625" style="1" bestFit="1" customWidth="1"/>
    <col min="1321" max="1536" width="11.453125" style="1"/>
    <col min="1537" max="1556" width="0" style="1" hidden="1" customWidth="1"/>
    <col min="1557" max="1557" width="24.26953125" style="1" bestFit="1" customWidth="1"/>
    <col min="1558" max="1558" width="130.26953125" style="1" bestFit="1" customWidth="1"/>
    <col min="1559" max="1559" width="37.453125" style="1" customWidth="1"/>
    <col min="1560" max="1565" width="0" style="1" hidden="1" customWidth="1"/>
    <col min="1566" max="1566" width="29.1796875" style="1" bestFit="1" customWidth="1"/>
    <col min="1567" max="1567" width="23.7265625" style="1" customWidth="1"/>
    <col min="1568" max="1568" width="22.1796875" style="1" customWidth="1"/>
    <col min="1569" max="1569" width="34.453125" style="1" bestFit="1" customWidth="1"/>
    <col min="1570" max="1570" width="13.7265625" style="1" bestFit="1" customWidth="1"/>
    <col min="1571" max="1574" width="0" style="1" hidden="1" customWidth="1"/>
    <col min="1575" max="1575" width="29.1796875" style="1" bestFit="1" customWidth="1"/>
    <col min="1576" max="1576" width="13.7265625" style="1" bestFit="1" customWidth="1"/>
    <col min="1577" max="1792" width="11.453125" style="1"/>
    <col min="1793" max="1812" width="0" style="1" hidden="1" customWidth="1"/>
    <col min="1813" max="1813" width="24.26953125" style="1" bestFit="1" customWidth="1"/>
    <col min="1814" max="1814" width="130.26953125" style="1" bestFit="1" customWidth="1"/>
    <col min="1815" max="1815" width="37.453125" style="1" customWidth="1"/>
    <col min="1816" max="1821" width="0" style="1" hidden="1" customWidth="1"/>
    <col min="1822" max="1822" width="29.1796875" style="1" bestFit="1" customWidth="1"/>
    <col min="1823" max="1823" width="23.7265625" style="1" customWidth="1"/>
    <col min="1824" max="1824" width="22.1796875" style="1" customWidth="1"/>
    <col min="1825" max="1825" width="34.453125" style="1" bestFit="1" customWidth="1"/>
    <col min="1826" max="1826" width="13.7265625" style="1" bestFit="1" customWidth="1"/>
    <col min="1827" max="1830" width="0" style="1" hidden="1" customWidth="1"/>
    <col min="1831" max="1831" width="29.1796875" style="1" bestFit="1" customWidth="1"/>
    <col min="1832" max="1832" width="13.7265625" style="1" bestFit="1" customWidth="1"/>
    <col min="1833" max="2048" width="11.453125" style="1"/>
    <col min="2049" max="2068" width="0" style="1" hidden="1" customWidth="1"/>
    <col min="2069" max="2069" width="24.26953125" style="1" bestFit="1" customWidth="1"/>
    <col min="2070" max="2070" width="130.26953125" style="1" bestFit="1" customWidth="1"/>
    <col min="2071" max="2071" width="37.453125" style="1" customWidth="1"/>
    <col min="2072" max="2077" width="0" style="1" hidden="1" customWidth="1"/>
    <col min="2078" max="2078" width="29.1796875" style="1" bestFit="1" customWidth="1"/>
    <col min="2079" max="2079" width="23.7265625" style="1" customWidth="1"/>
    <col min="2080" max="2080" width="22.1796875" style="1" customWidth="1"/>
    <col min="2081" max="2081" width="34.453125" style="1" bestFit="1" customWidth="1"/>
    <col min="2082" max="2082" width="13.7265625" style="1" bestFit="1" customWidth="1"/>
    <col min="2083" max="2086" width="0" style="1" hidden="1" customWidth="1"/>
    <col min="2087" max="2087" width="29.1796875" style="1" bestFit="1" customWidth="1"/>
    <col min="2088" max="2088" width="13.7265625" style="1" bestFit="1" customWidth="1"/>
    <col min="2089" max="2304" width="11.453125" style="1"/>
    <col min="2305" max="2324" width="0" style="1" hidden="1" customWidth="1"/>
    <col min="2325" max="2325" width="24.26953125" style="1" bestFit="1" customWidth="1"/>
    <col min="2326" max="2326" width="130.26953125" style="1" bestFit="1" customWidth="1"/>
    <col min="2327" max="2327" width="37.453125" style="1" customWidth="1"/>
    <col min="2328" max="2333" width="0" style="1" hidden="1" customWidth="1"/>
    <col min="2334" max="2334" width="29.1796875" style="1" bestFit="1" customWidth="1"/>
    <col min="2335" max="2335" width="23.7265625" style="1" customWidth="1"/>
    <col min="2336" max="2336" width="22.1796875" style="1" customWidth="1"/>
    <col min="2337" max="2337" width="34.453125" style="1" bestFit="1" customWidth="1"/>
    <col min="2338" max="2338" width="13.7265625" style="1" bestFit="1" customWidth="1"/>
    <col min="2339" max="2342" width="0" style="1" hidden="1" customWidth="1"/>
    <col min="2343" max="2343" width="29.1796875" style="1" bestFit="1" customWidth="1"/>
    <col min="2344" max="2344" width="13.7265625" style="1" bestFit="1" customWidth="1"/>
    <col min="2345" max="2560" width="11.453125" style="1"/>
    <col min="2561" max="2580" width="0" style="1" hidden="1" customWidth="1"/>
    <col min="2581" max="2581" width="24.26953125" style="1" bestFit="1" customWidth="1"/>
    <col min="2582" max="2582" width="130.26953125" style="1" bestFit="1" customWidth="1"/>
    <col min="2583" max="2583" width="37.453125" style="1" customWidth="1"/>
    <col min="2584" max="2589" width="0" style="1" hidden="1" customWidth="1"/>
    <col min="2590" max="2590" width="29.1796875" style="1" bestFit="1" customWidth="1"/>
    <col min="2591" max="2591" width="23.7265625" style="1" customWidth="1"/>
    <col min="2592" max="2592" width="22.1796875" style="1" customWidth="1"/>
    <col min="2593" max="2593" width="34.453125" style="1" bestFit="1" customWidth="1"/>
    <col min="2594" max="2594" width="13.7265625" style="1" bestFit="1" customWidth="1"/>
    <col min="2595" max="2598" width="0" style="1" hidden="1" customWidth="1"/>
    <col min="2599" max="2599" width="29.1796875" style="1" bestFit="1" customWidth="1"/>
    <col min="2600" max="2600" width="13.7265625" style="1" bestFit="1" customWidth="1"/>
    <col min="2601" max="2816" width="11.453125" style="1"/>
    <col min="2817" max="2836" width="0" style="1" hidden="1" customWidth="1"/>
    <col min="2837" max="2837" width="24.26953125" style="1" bestFit="1" customWidth="1"/>
    <col min="2838" max="2838" width="130.26953125" style="1" bestFit="1" customWidth="1"/>
    <col min="2839" max="2839" width="37.453125" style="1" customWidth="1"/>
    <col min="2840" max="2845" width="0" style="1" hidden="1" customWidth="1"/>
    <col min="2846" max="2846" width="29.1796875" style="1" bestFit="1" customWidth="1"/>
    <col min="2847" max="2847" width="23.7265625" style="1" customWidth="1"/>
    <col min="2848" max="2848" width="22.1796875" style="1" customWidth="1"/>
    <col min="2849" max="2849" width="34.453125" style="1" bestFit="1" customWidth="1"/>
    <col min="2850" max="2850" width="13.7265625" style="1" bestFit="1" customWidth="1"/>
    <col min="2851" max="2854" width="0" style="1" hidden="1" customWidth="1"/>
    <col min="2855" max="2855" width="29.1796875" style="1" bestFit="1" customWidth="1"/>
    <col min="2856" max="2856" width="13.7265625" style="1" bestFit="1" customWidth="1"/>
    <col min="2857" max="3072" width="11.453125" style="1"/>
    <col min="3073" max="3092" width="0" style="1" hidden="1" customWidth="1"/>
    <col min="3093" max="3093" width="24.26953125" style="1" bestFit="1" customWidth="1"/>
    <col min="3094" max="3094" width="130.26953125" style="1" bestFit="1" customWidth="1"/>
    <col min="3095" max="3095" width="37.453125" style="1" customWidth="1"/>
    <col min="3096" max="3101" width="0" style="1" hidden="1" customWidth="1"/>
    <col min="3102" max="3102" width="29.1796875" style="1" bestFit="1" customWidth="1"/>
    <col min="3103" max="3103" width="23.7265625" style="1" customWidth="1"/>
    <col min="3104" max="3104" width="22.1796875" style="1" customWidth="1"/>
    <col min="3105" max="3105" width="34.453125" style="1" bestFit="1" customWidth="1"/>
    <col min="3106" max="3106" width="13.7265625" style="1" bestFit="1" customWidth="1"/>
    <col min="3107" max="3110" width="0" style="1" hidden="1" customWidth="1"/>
    <col min="3111" max="3111" width="29.1796875" style="1" bestFit="1" customWidth="1"/>
    <col min="3112" max="3112" width="13.7265625" style="1" bestFit="1" customWidth="1"/>
    <col min="3113" max="3328" width="11.453125" style="1"/>
    <col min="3329" max="3348" width="0" style="1" hidden="1" customWidth="1"/>
    <col min="3349" max="3349" width="24.26953125" style="1" bestFit="1" customWidth="1"/>
    <col min="3350" max="3350" width="130.26953125" style="1" bestFit="1" customWidth="1"/>
    <col min="3351" max="3351" width="37.453125" style="1" customWidth="1"/>
    <col min="3352" max="3357" width="0" style="1" hidden="1" customWidth="1"/>
    <col min="3358" max="3358" width="29.1796875" style="1" bestFit="1" customWidth="1"/>
    <col min="3359" max="3359" width="23.7265625" style="1" customWidth="1"/>
    <col min="3360" max="3360" width="22.1796875" style="1" customWidth="1"/>
    <col min="3361" max="3361" width="34.453125" style="1" bestFit="1" customWidth="1"/>
    <col min="3362" max="3362" width="13.7265625" style="1" bestFit="1" customWidth="1"/>
    <col min="3363" max="3366" width="0" style="1" hidden="1" customWidth="1"/>
    <col min="3367" max="3367" width="29.1796875" style="1" bestFit="1" customWidth="1"/>
    <col min="3368" max="3368" width="13.7265625" style="1" bestFit="1" customWidth="1"/>
    <col min="3369" max="3584" width="11.453125" style="1"/>
    <col min="3585" max="3604" width="0" style="1" hidden="1" customWidth="1"/>
    <col min="3605" max="3605" width="24.26953125" style="1" bestFit="1" customWidth="1"/>
    <col min="3606" max="3606" width="130.26953125" style="1" bestFit="1" customWidth="1"/>
    <col min="3607" max="3607" width="37.453125" style="1" customWidth="1"/>
    <col min="3608" max="3613" width="0" style="1" hidden="1" customWidth="1"/>
    <col min="3614" max="3614" width="29.1796875" style="1" bestFit="1" customWidth="1"/>
    <col min="3615" max="3615" width="23.7265625" style="1" customWidth="1"/>
    <col min="3616" max="3616" width="22.1796875" style="1" customWidth="1"/>
    <col min="3617" max="3617" width="34.453125" style="1" bestFit="1" customWidth="1"/>
    <col min="3618" max="3618" width="13.7265625" style="1" bestFit="1" customWidth="1"/>
    <col min="3619" max="3622" width="0" style="1" hidden="1" customWidth="1"/>
    <col min="3623" max="3623" width="29.1796875" style="1" bestFit="1" customWidth="1"/>
    <col min="3624" max="3624" width="13.7265625" style="1" bestFit="1" customWidth="1"/>
    <col min="3625" max="3840" width="11.453125" style="1"/>
    <col min="3841" max="3860" width="0" style="1" hidden="1" customWidth="1"/>
    <col min="3861" max="3861" width="24.26953125" style="1" bestFit="1" customWidth="1"/>
    <col min="3862" max="3862" width="130.26953125" style="1" bestFit="1" customWidth="1"/>
    <col min="3863" max="3863" width="37.453125" style="1" customWidth="1"/>
    <col min="3864" max="3869" width="0" style="1" hidden="1" customWidth="1"/>
    <col min="3870" max="3870" width="29.1796875" style="1" bestFit="1" customWidth="1"/>
    <col min="3871" max="3871" width="23.7265625" style="1" customWidth="1"/>
    <col min="3872" max="3872" width="22.1796875" style="1" customWidth="1"/>
    <col min="3873" max="3873" width="34.453125" style="1" bestFit="1" customWidth="1"/>
    <col min="3874" max="3874" width="13.7265625" style="1" bestFit="1" customWidth="1"/>
    <col min="3875" max="3878" width="0" style="1" hidden="1" customWidth="1"/>
    <col min="3879" max="3879" width="29.1796875" style="1" bestFit="1" customWidth="1"/>
    <col min="3880" max="3880" width="13.7265625" style="1" bestFit="1" customWidth="1"/>
    <col min="3881" max="4096" width="11.453125" style="1"/>
    <col min="4097" max="4116" width="0" style="1" hidden="1" customWidth="1"/>
    <col min="4117" max="4117" width="24.26953125" style="1" bestFit="1" customWidth="1"/>
    <col min="4118" max="4118" width="130.26953125" style="1" bestFit="1" customWidth="1"/>
    <col min="4119" max="4119" width="37.453125" style="1" customWidth="1"/>
    <col min="4120" max="4125" width="0" style="1" hidden="1" customWidth="1"/>
    <col min="4126" max="4126" width="29.1796875" style="1" bestFit="1" customWidth="1"/>
    <col min="4127" max="4127" width="23.7265625" style="1" customWidth="1"/>
    <col min="4128" max="4128" width="22.1796875" style="1" customWidth="1"/>
    <col min="4129" max="4129" width="34.453125" style="1" bestFit="1" customWidth="1"/>
    <col min="4130" max="4130" width="13.7265625" style="1" bestFit="1" customWidth="1"/>
    <col min="4131" max="4134" width="0" style="1" hidden="1" customWidth="1"/>
    <col min="4135" max="4135" width="29.1796875" style="1" bestFit="1" customWidth="1"/>
    <col min="4136" max="4136" width="13.7265625" style="1" bestFit="1" customWidth="1"/>
    <col min="4137" max="4352" width="11.453125" style="1"/>
    <col min="4353" max="4372" width="0" style="1" hidden="1" customWidth="1"/>
    <col min="4373" max="4373" width="24.26953125" style="1" bestFit="1" customWidth="1"/>
    <col min="4374" max="4374" width="130.26953125" style="1" bestFit="1" customWidth="1"/>
    <col min="4375" max="4375" width="37.453125" style="1" customWidth="1"/>
    <col min="4376" max="4381" width="0" style="1" hidden="1" customWidth="1"/>
    <col min="4382" max="4382" width="29.1796875" style="1" bestFit="1" customWidth="1"/>
    <col min="4383" max="4383" width="23.7265625" style="1" customWidth="1"/>
    <col min="4384" max="4384" width="22.1796875" style="1" customWidth="1"/>
    <col min="4385" max="4385" width="34.453125" style="1" bestFit="1" customWidth="1"/>
    <col min="4386" max="4386" width="13.7265625" style="1" bestFit="1" customWidth="1"/>
    <col min="4387" max="4390" width="0" style="1" hidden="1" customWidth="1"/>
    <col min="4391" max="4391" width="29.1796875" style="1" bestFit="1" customWidth="1"/>
    <col min="4392" max="4392" width="13.7265625" style="1" bestFit="1" customWidth="1"/>
    <col min="4393" max="4608" width="11.453125" style="1"/>
    <col min="4609" max="4628" width="0" style="1" hidden="1" customWidth="1"/>
    <col min="4629" max="4629" width="24.26953125" style="1" bestFit="1" customWidth="1"/>
    <col min="4630" max="4630" width="130.26953125" style="1" bestFit="1" customWidth="1"/>
    <col min="4631" max="4631" width="37.453125" style="1" customWidth="1"/>
    <col min="4632" max="4637" width="0" style="1" hidden="1" customWidth="1"/>
    <col min="4638" max="4638" width="29.1796875" style="1" bestFit="1" customWidth="1"/>
    <col min="4639" max="4639" width="23.7265625" style="1" customWidth="1"/>
    <col min="4640" max="4640" width="22.1796875" style="1" customWidth="1"/>
    <col min="4641" max="4641" width="34.453125" style="1" bestFit="1" customWidth="1"/>
    <col min="4642" max="4642" width="13.7265625" style="1" bestFit="1" customWidth="1"/>
    <col min="4643" max="4646" width="0" style="1" hidden="1" customWidth="1"/>
    <col min="4647" max="4647" width="29.1796875" style="1" bestFit="1" customWidth="1"/>
    <col min="4648" max="4648" width="13.7265625" style="1" bestFit="1" customWidth="1"/>
    <col min="4649" max="4864" width="11.453125" style="1"/>
    <col min="4865" max="4884" width="0" style="1" hidden="1" customWidth="1"/>
    <col min="4885" max="4885" width="24.26953125" style="1" bestFit="1" customWidth="1"/>
    <col min="4886" max="4886" width="130.26953125" style="1" bestFit="1" customWidth="1"/>
    <col min="4887" max="4887" width="37.453125" style="1" customWidth="1"/>
    <col min="4888" max="4893" width="0" style="1" hidden="1" customWidth="1"/>
    <col min="4894" max="4894" width="29.1796875" style="1" bestFit="1" customWidth="1"/>
    <col min="4895" max="4895" width="23.7265625" style="1" customWidth="1"/>
    <col min="4896" max="4896" width="22.1796875" style="1" customWidth="1"/>
    <col min="4897" max="4897" width="34.453125" style="1" bestFit="1" customWidth="1"/>
    <col min="4898" max="4898" width="13.7265625" style="1" bestFit="1" customWidth="1"/>
    <col min="4899" max="4902" width="0" style="1" hidden="1" customWidth="1"/>
    <col min="4903" max="4903" width="29.1796875" style="1" bestFit="1" customWidth="1"/>
    <col min="4904" max="4904" width="13.7265625" style="1" bestFit="1" customWidth="1"/>
    <col min="4905" max="5120" width="11.453125" style="1"/>
    <col min="5121" max="5140" width="0" style="1" hidden="1" customWidth="1"/>
    <col min="5141" max="5141" width="24.26953125" style="1" bestFit="1" customWidth="1"/>
    <col min="5142" max="5142" width="130.26953125" style="1" bestFit="1" customWidth="1"/>
    <col min="5143" max="5143" width="37.453125" style="1" customWidth="1"/>
    <col min="5144" max="5149" width="0" style="1" hidden="1" customWidth="1"/>
    <col min="5150" max="5150" width="29.1796875" style="1" bestFit="1" customWidth="1"/>
    <col min="5151" max="5151" width="23.7265625" style="1" customWidth="1"/>
    <col min="5152" max="5152" width="22.1796875" style="1" customWidth="1"/>
    <col min="5153" max="5153" width="34.453125" style="1" bestFit="1" customWidth="1"/>
    <col min="5154" max="5154" width="13.7265625" style="1" bestFit="1" customWidth="1"/>
    <col min="5155" max="5158" width="0" style="1" hidden="1" customWidth="1"/>
    <col min="5159" max="5159" width="29.1796875" style="1" bestFit="1" customWidth="1"/>
    <col min="5160" max="5160" width="13.7265625" style="1" bestFit="1" customWidth="1"/>
    <col min="5161" max="5376" width="11.453125" style="1"/>
    <col min="5377" max="5396" width="0" style="1" hidden="1" customWidth="1"/>
    <col min="5397" max="5397" width="24.26953125" style="1" bestFit="1" customWidth="1"/>
    <col min="5398" max="5398" width="130.26953125" style="1" bestFit="1" customWidth="1"/>
    <col min="5399" max="5399" width="37.453125" style="1" customWidth="1"/>
    <col min="5400" max="5405" width="0" style="1" hidden="1" customWidth="1"/>
    <col min="5406" max="5406" width="29.1796875" style="1" bestFit="1" customWidth="1"/>
    <col min="5407" max="5407" width="23.7265625" style="1" customWidth="1"/>
    <col min="5408" max="5408" width="22.1796875" style="1" customWidth="1"/>
    <col min="5409" max="5409" width="34.453125" style="1" bestFit="1" customWidth="1"/>
    <col min="5410" max="5410" width="13.7265625" style="1" bestFit="1" customWidth="1"/>
    <col min="5411" max="5414" width="0" style="1" hidden="1" customWidth="1"/>
    <col min="5415" max="5415" width="29.1796875" style="1" bestFit="1" customWidth="1"/>
    <col min="5416" max="5416" width="13.7265625" style="1" bestFit="1" customWidth="1"/>
    <col min="5417" max="5632" width="11.453125" style="1"/>
    <col min="5633" max="5652" width="0" style="1" hidden="1" customWidth="1"/>
    <col min="5653" max="5653" width="24.26953125" style="1" bestFit="1" customWidth="1"/>
    <col min="5654" max="5654" width="130.26953125" style="1" bestFit="1" customWidth="1"/>
    <col min="5655" max="5655" width="37.453125" style="1" customWidth="1"/>
    <col min="5656" max="5661" width="0" style="1" hidden="1" customWidth="1"/>
    <col min="5662" max="5662" width="29.1796875" style="1" bestFit="1" customWidth="1"/>
    <col min="5663" max="5663" width="23.7265625" style="1" customWidth="1"/>
    <col min="5664" max="5664" width="22.1796875" style="1" customWidth="1"/>
    <col min="5665" max="5665" width="34.453125" style="1" bestFit="1" customWidth="1"/>
    <col min="5666" max="5666" width="13.7265625" style="1" bestFit="1" customWidth="1"/>
    <col min="5667" max="5670" width="0" style="1" hidden="1" customWidth="1"/>
    <col min="5671" max="5671" width="29.1796875" style="1" bestFit="1" customWidth="1"/>
    <col min="5672" max="5672" width="13.7265625" style="1" bestFit="1" customWidth="1"/>
    <col min="5673" max="5888" width="11.453125" style="1"/>
    <col min="5889" max="5908" width="0" style="1" hidden="1" customWidth="1"/>
    <col min="5909" max="5909" width="24.26953125" style="1" bestFit="1" customWidth="1"/>
    <col min="5910" max="5910" width="130.26953125" style="1" bestFit="1" customWidth="1"/>
    <col min="5911" max="5911" width="37.453125" style="1" customWidth="1"/>
    <col min="5912" max="5917" width="0" style="1" hidden="1" customWidth="1"/>
    <col min="5918" max="5918" width="29.1796875" style="1" bestFit="1" customWidth="1"/>
    <col min="5919" max="5919" width="23.7265625" style="1" customWidth="1"/>
    <col min="5920" max="5920" width="22.1796875" style="1" customWidth="1"/>
    <col min="5921" max="5921" width="34.453125" style="1" bestFit="1" customWidth="1"/>
    <col min="5922" max="5922" width="13.7265625" style="1" bestFit="1" customWidth="1"/>
    <col min="5923" max="5926" width="0" style="1" hidden="1" customWidth="1"/>
    <col min="5927" max="5927" width="29.1796875" style="1" bestFit="1" customWidth="1"/>
    <col min="5928" max="5928" width="13.7265625" style="1" bestFit="1" customWidth="1"/>
    <col min="5929" max="6144" width="11.453125" style="1"/>
    <col min="6145" max="6164" width="0" style="1" hidden="1" customWidth="1"/>
    <col min="6165" max="6165" width="24.26953125" style="1" bestFit="1" customWidth="1"/>
    <col min="6166" max="6166" width="130.26953125" style="1" bestFit="1" customWidth="1"/>
    <col min="6167" max="6167" width="37.453125" style="1" customWidth="1"/>
    <col min="6168" max="6173" width="0" style="1" hidden="1" customWidth="1"/>
    <col min="6174" max="6174" width="29.1796875" style="1" bestFit="1" customWidth="1"/>
    <col min="6175" max="6175" width="23.7265625" style="1" customWidth="1"/>
    <col min="6176" max="6176" width="22.1796875" style="1" customWidth="1"/>
    <col min="6177" max="6177" width="34.453125" style="1" bestFit="1" customWidth="1"/>
    <col min="6178" max="6178" width="13.7265625" style="1" bestFit="1" customWidth="1"/>
    <col min="6179" max="6182" width="0" style="1" hidden="1" customWidth="1"/>
    <col min="6183" max="6183" width="29.1796875" style="1" bestFit="1" customWidth="1"/>
    <col min="6184" max="6184" width="13.7265625" style="1" bestFit="1" customWidth="1"/>
    <col min="6185" max="6400" width="11.453125" style="1"/>
    <col min="6401" max="6420" width="0" style="1" hidden="1" customWidth="1"/>
    <col min="6421" max="6421" width="24.26953125" style="1" bestFit="1" customWidth="1"/>
    <col min="6422" max="6422" width="130.26953125" style="1" bestFit="1" customWidth="1"/>
    <col min="6423" max="6423" width="37.453125" style="1" customWidth="1"/>
    <col min="6424" max="6429" width="0" style="1" hidden="1" customWidth="1"/>
    <col min="6430" max="6430" width="29.1796875" style="1" bestFit="1" customWidth="1"/>
    <col min="6431" max="6431" width="23.7265625" style="1" customWidth="1"/>
    <col min="6432" max="6432" width="22.1796875" style="1" customWidth="1"/>
    <col min="6433" max="6433" width="34.453125" style="1" bestFit="1" customWidth="1"/>
    <col min="6434" max="6434" width="13.7265625" style="1" bestFit="1" customWidth="1"/>
    <col min="6435" max="6438" width="0" style="1" hidden="1" customWidth="1"/>
    <col min="6439" max="6439" width="29.1796875" style="1" bestFit="1" customWidth="1"/>
    <col min="6440" max="6440" width="13.7265625" style="1" bestFit="1" customWidth="1"/>
    <col min="6441" max="6656" width="11.453125" style="1"/>
    <col min="6657" max="6676" width="0" style="1" hidden="1" customWidth="1"/>
    <col min="6677" max="6677" width="24.26953125" style="1" bestFit="1" customWidth="1"/>
    <col min="6678" max="6678" width="130.26953125" style="1" bestFit="1" customWidth="1"/>
    <col min="6679" max="6679" width="37.453125" style="1" customWidth="1"/>
    <col min="6680" max="6685" width="0" style="1" hidden="1" customWidth="1"/>
    <col min="6686" max="6686" width="29.1796875" style="1" bestFit="1" customWidth="1"/>
    <col min="6687" max="6687" width="23.7265625" style="1" customWidth="1"/>
    <col min="6688" max="6688" width="22.1796875" style="1" customWidth="1"/>
    <col min="6689" max="6689" width="34.453125" style="1" bestFit="1" customWidth="1"/>
    <col min="6690" max="6690" width="13.7265625" style="1" bestFit="1" customWidth="1"/>
    <col min="6691" max="6694" width="0" style="1" hidden="1" customWidth="1"/>
    <col min="6695" max="6695" width="29.1796875" style="1" bestFit="1" customWidth="1"/>
    <col min="6696" max="6696" width="13.7265625" style="1" bestFit="1" customWidth="1"/>
    <col min="6697" max="6912" width="11.453125" style="1"/>
    <col min="6913" max="6932" width="0" style="1" hidden="1" customWidth="1"/>
    <col min="6933" max="6933" width="24.26953125" style="1" bestFit="1" customWidth="1"/>
    <col min="6934" max="6934" width="130.26953125" style="1" bestFit="1" customWidth="1"/>
    <col min="6935" max="6935" width="37.453125" style="1" customWidth="1"/>
    <col min="6936" max="6941" width="0" style="1" hidden="1" customWidth="1"/>
    <col min="6942" max="6942" width="29.1796875" style="1" bestFit="1" customWidth="1"/>
    <col min="6943" max="6943" width="23.7265625" style="1" customWidth="1"/>
    <col min="6944" max="6944" width="22.1796875" style="1" customWidth="1"/>
    <col min="6945" max="6945" width="34.453125" style="1" bestFit="1" customWidth="1"/>
    <col min="6946" max="6946" width="13.7265625" style="1" bestFit="1" customWidth="1"/>
    <col min="6947" max="6950" width="0" style="1" hidden="1" customWidth="1"/>
    <col min="6951" max="6951" width="29.1796875" style="1" bestFit="1" customWidth="1"/>
    <col min="6952" max="6952" width="13.7265625" style="1" bestFit="1" customWidth="1"/>
    <col min="6953" max="7168" width="11.453125" style="1"/>
    <col min="7169" max="7188" width="0" style="1" hidden="1" customWidth="1"/>
    <col min="7189" max="7189" width="24.26953125" style="1" bestFit="1" customWidth="1"/>
    <col min="7190" max="7190" width="130.26953125" style="1" bestFit="1" customWidth="1"/>
    <col min="7191" max="7191" width="37.453125" style="1" customWidth="1"/>
    <col min="7192" max="7197" width="0" style="1" hidden="1" customWidth="1"/>
    <col min="7198" max="7198" width="29.1796875" style="1" bestFit="1" customWidth="1"/>
    <col min="7199" max="7199" width="23.7265625" style="1" customWidth="1"/>
    <col min="7200" max="7200" width="22.1796875" style="1" customWidth="1"/>
    <col min="7201" max="7201" width="34.453125" style="1" bestFit="1" customWidth="1"/>
    <col min="7202" max="7202" width="13.7265625" style="1" bestFit="1" customWidth="1"/>
    <col min="7203" max="7206" width="0" style="1" hidden="1" customWidth="1"/>
    <col min="7207" max="7207" width="29.1796875" style="1" bestFit="1" customWidth="1"/>
    <col min="7208" max="7208" width="13.7265625" style="1" bestFit="1" customWidth="1"/>
    <col min="7209" max="7424" width="11.453125" style="1"/>
    <col min="7425" max="7444" width="0" style="1" hidden="1" customWidth="1"/>
    <col min="7445" max="7445" width="24.26953125" style="1" bestFit="1" customWidth="1"/>
    <col min="7446" max="7446" width="130.26953125" style="1" bestFit="1" customWidth="1"/>
    <col min="7447" max="7447" width="37.453125" style="1" customWidth="1"/>
    <col min="7448" max="7453" width="0" style="1" hidden="1" customWidth="1"/>
    <col min="7454" max="7454" width="29.1796875" style="1" bestFit="1" customWidth="1"/>
    <col min="7455" max="7455" width="23.7265625" style="1" customWidth="1"/>
    <col min="7456" max="7456" width="22.1796875" style="1" customWidth="1"/>
    <col min="7457" max="7457" width="34.453125" style="1" bestFit="1" customWidth="1"/>
    <col min="7458" max="7458" width="13.7265625" style="1" bestFit="1" customWidth="1"/>
    <col min="7459" max="7462" width="0" style="1" hidden="1" customWidth="1"/>
    <col min="7463" max="7463" width="29.1796875" style="1" bestFit="1" customWidth="1"/>
    <col min="7464" max="7464" width="13.7265625" style="1" bestFit="1" customWidth="1"/>
    <col min="7465" max="7680" width="11.453125" style="1"/>
    <col min="7681" max="7700" width="0" style="1" hidden="1" customWidth="1"/>
    <col min="7701" max="7701" width="24.26953125" style="1" bestFit="1" customWidth="1"/>
    <col min="7702" max="7702" width="130.26953125" style="1" bestFit="1" customWidth="1"/>
    <col min="7703" max="7703" width="37.453125" style="1" customWidth="1"/>
    <col min="7704" max="7709" width="0" style="1" hidden="1" customWidth="1"/>
    <col min="7710" max="7710" width="29.1796875" style="1" bestFit="1" customWidth="1"/>
    <col min="7711" max="7711" width="23.7265625" style="1" customWidth="1"/>
    <col min="7712" max="7712" width="22.1796875" style="1" customWidth="1"/>
    <col min="7713" max="7713" width="34.453125" style="1" bestFit="1" customWidth="1"/>
    <col min="7714" max="7714" width="13.7265625" style="1" bestFit="1" customWidth="1"/>
    <col min="7715" max="7718" width="0" style="1" hidden="1" customWidth="1"/>
    <col min="7719" max="7719" width="29.1796875" style="1" bestFit="1" customWidth="1"/>
    <col min="7720" max="7720" width="13.7265625" style="1" bestFit="1" customWidth="1"/>
    <col min="7721" max="7936" width="11.453125" style="1"/>
    <col min="7937" max="7956" width="0" style="1" hidden="1" customWidth="1"/>
    <col min="7957" max="7957" width="24.26953125" style="1" bestFit="1" customWidth="1"/>
    <col min="7958" max="7958" width="130.26953125" style="1" bestFit="1" customWidth="1"/>
    <col min="7959" max="7959" width="37.453125" style="1" customWidth="1"/>
    <col min="7960" max="7965" width="0" style="1" hidden="1" customWidth="1"/>
    <col min="7966" max="7966" width="29.1796875" style="1" bestFit="1" customWidth="1"/>
    <col min="7967" max="7967" width="23.7265625" style="1" customWidth="1"/>
    <col min="7968" max="7968" width="22.1796875" style="1" customWidth="1"/>
    <col min="7969" max="7969" width="34.453125" style="1" bestFit="1" customWidth="1"/>
    <col min="7970" max="7970" width="13.7265625" style="1" bestFit="1" customWidth="1"/>
    <col min="7971" max="7974" width="0" style="1" hidden="1" customWidth="1"/>
    <col min="7975" max="7975" width="29.1796875" style="1" bestFit="1" customWidth="1"/>
    <col min="7976" max="7976" width="13.7265625" style="1" bestFit="1" customWidth="1"/>
    <col min="7977" max="8192" width="11.453125" style="1"/>
    <col min="8193" max="8212" width="0" style="1" hidden="1" customWidth="1"/>
    <col min="8213" max="8213" width="24.26953125" style="1" bestFit="1" customWidth="1"/>
    <col min="8214" max="8214" width="130.26953125" style="1" bestFit="1" customWidth="1"/>
    <col min="8215" max="8215" width="37.453125" style="1" customWidth="1"/>
    <col min="8216" max="8221" width="0" style="1" hidden="1" customWidth="1"/>
    <col min="8222" max="8222" width="29.1796875" style="1" bestFit="1" customWidth="1"/>
    <col min="8223" max="8223" width="23.7265625" style="1" customWidth="1"/>
    <col min="8224" max="8224" width="22.1796875" style="1" customWidth="1"/>
    <col min="8225" max="8225" width="34.453125" style="1" bestFit="1" customWidth="1"/>
    <col min="8226" max="8226" width="13.7265625" style="1" bestFit="1" customWidth="1"/>
    <col min="8227" max="8230" width="0" style="1" hidden="1" customWidth="1"/>
    <col min="8231" max="8231" width="29.1796875" style="1" bestFit="1" customWidth="1"/>
    <col min="8232" max="8232" width="13.7265625" style="1" bestFit="1" customWidth="1"/>
    <col min="8233" max="8448" width="11.453125" style="1"/>
    <col min="8449" max="8468" width="0" style="1" hidden="1" customWidth="1"/>
    <col min="8469" max="8469" width="24.26953125" style="1" bestFit="1" customWidth="1"/>
    <col min="8470" max="8470" width="130.26953125" style="1" bestFit="1" customWidth="1"/>
    <col min="8471" max="8471" width="37.453125" style="1" customWidth="1"/>
    <col min="8472" max="8477" width="0" style="1" hidden="1" customWidth="1"/>
    <col min="8478" max="8478" width="29.1796875" style="1" bestFit="1" customWidth="1"/>
    <col min="8479" max="8479" width="23.7265625" style="1" customWidth="1"/>
    <col min="8480" max="8480" width="22.1796875" style="1" customWidth="1"/>
    <col min="8481" max="8481" width="34.453125" style="1" bestFit="1" customWidth="1"/>
    <col min="8482" max="8482" width="13.7265625" style="1" bestFit="1" customWidth="1"/>
    <col min="8483" max="8486" width="0" style="1" hidden="1" customWidth="1"/>
    <col min="8487" max="8487" width="29.1796875" style="1" bestFit="1" customWidth="1"/>
    <col min="8488" max="8488" width="13.7265625" style="1" bestFit="1" customWidth="1"/>
    <col min="8489" max="8704" width="11.453125" style="1"/>
    <col min="8705" max="8724" width="0" style="1" hidden="1" customWidth="1"/>
    <col min="8725" max="8725" width="24.26953125" style="1" bestFit="1" customWidth="1"/>
    <col min="8726" max="8726" width="130.26953125" style="1" bestFit="1" customWidth="1"/>
    <col min="8727" max="8727" width="37.453125" style="1" customWidth="1"/>
    <col min="8728" max="8733" width="0" style="1" hidden="1" customWidth="1"/>
    <col min="8734" max="8734" width="29.1796875" style="1" bestFit="1" customWidth="1"/>
    <col min="8735" max="8735" width="23.7265625" style="1" customWidth="1"/>
    <col min="8736" max="8736" width="22.1796875" style="1" customWidth="1"/>
    <col min="8737" max="8737" width="34.453125" style="1" bestFit="1" customWidth="1"/>
    <col min="8738" max="8738" width="13.7265625" style="1" bestFit="1" customWidth="1"/>
    <col min="8739" max="8742" width="0" style="1" hidden="1" customWidth="1"/>
    <col min="8743" max="8743" width="29.1796875" style="1" bestFit="1" customWidth="1"/>
    <col min="8744" max="8744" width="13.7265625" style="1" bestFit="1" customWidth="1"/>
    <col min="8745" max="8960" width="11.453125" style="1"/>
    <col min="8961" max="8980" width="0" style="1" hidden="1" customWidth="1"/>
    <col min="8981" max="8981" width="24.26953125" style="1" bestFit="1" customWidth="1"/>
    <col min="8982" max="8982" width="130.26953125" style="1" bestFit="1" customWidth="1"/>
    <col min="8983" max="8983" width="37.453125" style="1" customWidth="1"/>
    <col min="8984" max="8989" width="0" style="1" hidden="1" customWidth="1"/>
    <col min="8990" max="8990" width="29.1796875" style="1" bestFit="1" customWidth="1"/>
    <col min="8991" max="8991" width="23.7265625" style="1" customWidth="1"/>
    <col min="8992" max="8992" width="22.1796875" style="1" customWidth="1"/>
    <col min="8993" max="8993" width="34.453125" style="1" bestFit="1" customWidth="1"/>
    <col min="8994" max="8994" width="13.7265625" style="1" bestFit="1" customWidth="1"/>
    <col min="8995" max="8998" width="0" style="1" hidden="1" customWidth="1"/>
    <col min="8999" max="8999" width="29.1796875" style="1" bestFit="1" customWidth="1"/>
    <col min="9000" max="9000" width="13.7265625" style="1" bestFit="1" customWidth="1"/>
    <col min="9001" max="9216" width="11.453125" style="1"/>
    <col min="9217" max="9236" width="0" style="1" hidden="1" customWidth="1"/>
    <col min="9237" max="9237" width="24.26953125" style="1" bestFit="1" customWidth="1"/>
    <col min="9238" max="9238" width="130.26953125" style="1" bestFit="1" customWidth="1"/>
    <col min="9239" max="9239" width="37.453125" style="1" customWidth="1"/>
    <col min="9240" max="9245" width="0" style="1" hidden="1" customWidth="1"/>
    <col min="9246" max="9246" width="29.1796875" style="1" bestFit="1" customWidth="1"/>
    <col min="9247" max="9247" width="23.7265625" style="1" customWidth="1"/>
    <col min="9248" max="9248" width="22.1796875" style="1" customWidth="1"/>
    <col min="9249" max="9249" width="34.453125" style="1" bestFit="1" customWidth="1"/>
    <col min="9250" max="9250" width="13.7265625" style="1" bestFit="1" customWidth="1"/>
    <col min="9251" max="9254" width="0" style="1" hidden="1" customWidth="1"/>
    <col min="9255" max="9255" width="29.1796875" style="1" bestFit="1" customWidth="1"/>
    <col min="9256" max="9256" width="13.7265625" style="1" bestFit="1" customWidth="1"/>
    <col min="9257" max="9472" width="11.453125" style="1"/>
    <col min="9473" max="9492" width="0" style="1" hidden="1" customWidth="1"/>
    <col min="9493" max="9493" width="24.26953125" style="1" bestFit="1" customWidth="1"/>
    <col min="9494" max="9494" width="130.26953125" style="1" bestFit="1" customWidth="1"/>
    <col min="9495" max="9495" width="37.453125" style="1" customWidth="1"/>
    <col min="9496" max="9501" width="0" style="1" hidden="1" customWidth="1"/>
    <col min="9502" max="9502" width="29.1796875" style="1" bestFit="1" customWidth="1"/>
    <col min="9503" max="9503" width="23.7265625" style="1" customWidth="1"/>
    <col min="9504" max="9504" width="22.1796875" style="1" customWidth="1"/>
    <col min="9505" max="9505" width="34.453125" style="1" bestFit="1" customWidth="1"/>
    <col min="9506" max="9506" width="13.7265625" style="1" bestFit="1" customWidth="1"/>
    <col min="9507" max="9510" width="0" style="1" hidden="1" customWidth="1"/>
    <col min="9511" max="9511" width="29.1796875" style="1" bestFit="1" customWidth="1"/>
    <col min="9512" max="9512" width="13.7265625" style="1" bestFit="1" customWidth="1"/>
    <col min="9513" max="9728" width="11.453125" style="1"/>
    <col min="9729" max="9748" width="0" style="1" hidden="1" customWidth="1"/>
    <col min="9749" max="9749" width="24.26953125" style="1" bestFit="1" customWidth="1"/>
    <col min="9750" max="9750" width="130.26953125" style="1" bestFit="1" customWidth="1"/>
    <col min="9751" max="9751" width="37.453125" style="1" customWidth="1"/>
    <col min="9752" max="9757" width="0" style="1" hidden="1" customWidth="1"/>
    <col min="9758" max="9758" width="29.1796875" style="1" bestFit="1" customWidth="1"/>
    <col min="9759" max="9759" width="23.7265625" style="1" customWidth="1"/>
    <col min="9760" max="9760" width="22.1796875" style="1" customWidth="1"/>
    <col min="9761" max="9761" width="34.453125" style="1" bestFit="1" customWidth="1"/>
    <col min="9762" max="9762" width="13.7265625" style="1" bestFit="1" customWidth="1"/>
    <col min="9763" max="9766" width="0" style="1" hidden="1" customWidth="1"/>
    <col min="9767" max="9767" width="29.1796875" style="1" bestFit="1" customWidth="1"/>
    <col min="9768" max="9768" width="13.7265625" style="1" bestFit="1" customWidth="1"/>
    <col min="9769" max="9984" width="11.453125" style="1"/>
    <col min="9985" max="10004" width="0" style="1" hidden="1" customWidth="1"/>
    <col min="10005" max="10005" width="24.26953125" style="1" bestFit="1" customWidth="1"/>
    <col min="10006" max="10006" width="130.26953125" style="1" bestFit="1" customWidth="1"/>
    <col min="10007" max="10007" width="37.453125" style="1" customWidth="1"/>
    <col min="10008" max="10013" width="0" style="1" hidden="1" customWidth="1"/>
    <col min="10014" max="10014" width="29.1796875" style="1" bestFit="1" customWidth="1"/>
    <col min="10015" max="10015" width="23.7265625" style="1" customWidth="1"/>
    <col min="10016" max="10016" width="22.1796875" style="1" customWidth="1"/>
    <col min="10017" max="10017" width="34.453125" style="1" bestFit="1" customWidth="1"/>
    <col min="10018" max="10018" width="13.7265625" style="1" bestFit="1" customWidth="1"/>
    <col min="10019" max="10022" width="0" style="1" hidden="1" customWidth="1"/>
    <col min="10023" max="10023" width="29.1796875" style="1" bestFit="1" customWidth="1"/>
    <col min="10024" max="10024" width="13.7265625" style="1" bestFit="1" customWidth="1"/>
    <col min="10025" max="10240" width="11.453125" style="1"/>
    <col min="10241" max="10260" width="0" style="1" hidden="1" customWidth="1"/>
    <col min="10261" max="10261" width="24.26953125" style="1" bestFit="1" customWidth="1"/>
    <col min="10262" max="10262" width="130.26953125" style="1" bestFit="1" customWidth="1"/>
    <col min="10263" max="10263" width="37.453125" style="1" customWidth="1"/>
    <col min="10264" max="10269" width="0" style="1" hidden="1" customWidth="1"/>
    <col min="10270" max="10270" width="29.1796875" style="1" bestFit="1" customWidth="1"/>
    <col min="10271" max="10271" width="23.7265625" style="1" customWidth="1"/>
    <col min="10272" max="10272" width="22.1796875" style="1" customWidth="1"/>
    <col min="10273" max="10273" width="34.453125" style="1" bestFit="1" customWidth="1"/>
    <col min="10274" max="10274" width="13.7265625" style="1" bestFit="1" customWidth="1"/>
    <col min="10275" max="10278" width="0" style="1" hidden="1" customWidth="1"/>
    <col min="10279" max="10279" width="29.1796875" style="1" bestFit="1" customWidth="1"/>
    <col min="10280" max="10280" width="13.7265625" style="1" bestFit="1" customWidth="1"/>
    <col min="10281" max="10496" width="11.453125" style="1"/>
    <col min="10497" max="10516" width="0" style="1" hidden="1" customWidth="1"/>
    <col min="10517" max="10517" width="24.26953125" style="1" bestFit="1" customWidth="1"/>
    <col min="10518" max="10518" width="130.26953125" style="1" bestFit="1" customWidth="1"/>
    <col min="10519" max="10519" width="37.453125" style="1" customWidth="1"/>
    <col min="10520" max="10525" width="0" style="1" hidden="1" customWidth="1"/>
    <col min="10526" max="10526" width="29.1796875" style="1" bestFit="1" customWidth="1"/>
    <col min="10527" max="10527" width="23.7265625" style="1" customWidth="1"/>
    <col min="10528" max="10528" width="22.1796875" style="1" customWidth="1"/>
    <col min="10529" max="10529" width="34.453125" style="1" bestFit="1" customWidth="1"/>
    <col min="10530" max="10530" width="13.7265625" style="1" bestFit="1" customWidth="1"/>
    <col min="10531" max="10534" width="0" style="1" hidden="1" customWidth="1"/>
    <col min="10535" max="10535" width="29.1796875" style="1" bestFit="1" customWidth="1"/>
    <col min="10536" max="10536" width="13.7265625" style="1" bestFit="1" customWidth="1"/>
    <col min="10537" max="10752" width="11.453125" style="1"/>
    <col min="10753" max="10772" width="0" style="1" hidden="1" customWidth="1"/>
    <col min="10773" max="10773" width="24.26953125" style="1" bestFit="1" customWidth="1"/>
    <col min="10774" max="10774" width="130.26953125" style="1" bestFit="1" customWidth="1"/>
    <col min="10775" max="10775" width="37.453125" style="1" customWidth="1"/>
    <col min="10776" max="10781" width="0" style="1" hidden="1" customWidth="1"/>
    <col min="10782" max="10782" width="29.1796875" style="1" bestFit="1" customWidth="1"/>
    <col min="10783" max="10783" width="23.7265625" style="1" customWidth="1"/>
    <col min="10784" max="10784" width="22.1796875" style="1" customWidth="1"/>
    <col min="10785" max="10785" width="34.453125" style="1" bestFit="1" customWidth="1"/>
    <col min="10786" max="10786" width="13.7265625" style="1" bestFit="1" customWidth="1"/>
    <col min="10787" max="10790" width="0" style="1" hidden="1" customWidth="1"/>
    <col min="10791" max="10791" width="29.1796875" style="1" bestFit="1" customWidth="1"/>
    <col min="10792" max="10792" width="13.7265625" style="1" bestFit="1" customWidth="1"/>
    <col min="10793" max="11008" width="11.453125" style="1"/>
    <col min="11009" max="11028" width="0" style="1" hidden="1" customWidth="1"/>
    <col min="11029" max="11029" width="24.26953125" style="1" bestFit="1" customWidth="1"/>
    <col min="11030" max="11030" width="130.26953125" style="1" bestFit="1" customWidth="1"/>
    <col min="11031" max="11031" width="37.453125" style="1" customWidth="1"/>
    <col min="11032" max="11037" width="0" style="1" hidden="1" customWidth="1"/>
    <col min="11038" max="11038" width="29.1796875" style="1" bestFit="1" customWidth="1"/>
    <col min="11039" max="11039" width="23.7265625" style="1" customWidth="1"/>
    <col min="11040" max="11040" width="22.1796875" style="1" customWidth="1"/>
    <col min="11041" max="11041" width="34.453125" style="1" bestFit="1" customWidth="1"/>
    <col min="11042" max="11042" width="13.7265625" style="1" bestFit="1" customWidth="1"/>
    <col min="11043" max="11046" width="0" style="1" hidden="1" customWidth="1"/>
    <col min="11047" max="11047" width="29.1796875" style="1" bestFit="1" customWidth="1"/>
    <col min="11048" max="11048" width="13.7265625" style="1" bestFit="1" customWidth="1"/>
    <col min="11049" max="11264" width="11.453125" style="1"/>
    <col min="11265" max="11284" width="0" style="1" hidden="1" customWidth="1"/>
    <col min="11285" max="11285" width="24.26953125" style="1" bestFit="1" customWidth="1"/>
    <col min="11286" max="11286" width="130.26953125" style="1" bestFit="1" customWidth="1"/>
    <col min="11287" max="11287" width="37.453125" style="1" customWidth="1"/>
    <col min="11288" max="11293" width="0" style="1" hidden="1" customWidth="1"/>
    <col min="11294" max="11294" width="29.1796875" style="1" bestFit="1" customWidth="1"/>
    <col min="11295" max="11295" width="23.7265625" style="1" customWidth="1"/>
    <col min="11296" max="11296" width="22.1796875" style="1" customWidth="1"/>
    <col min="11297" max="11297" width="34.453125" style="1" bestFit="1" customWidth="1"/>
    <col min="11298" max="11298" width="13.7265625" style="1" bestFit="1" customWidth="1"/>
    <col min="11299" max="11302" width="0" style="1" hidden="1" customWidth="1"/>
    <col min="11303" max="11303" width="29.1796875" style="1" bestFit="1" customWidth="1"/>
    <col min="11304" max="11304" width="13.7265625" style="1" bestFit="1" customWidth="1"/>
    <col min="11305" max="11520" width="11.453125" style="1"/>
    <col min="11521" max="11540" width="0" style="1" hidden="1" customWidth="1"/>
    <col min="11541" max="11541" width="24.26953125" style="1" bestFit="1" customWidth="1"/>
    <col min="11542" max="11542" width="130.26953125" style="1" bestFit="1" customWidth="1"/>
    <col min="11543" max="11543" width="37.453125" style="1" customWidth="1"/>
    <col min="11544" max="11549" width="0" style="1" hidden="1" customWidth="1"/>
    <col min="11550" max="11550" width="29.1796875" style="1" bestFit="1" customWidth="1"/>
    <col min="11551" max="11551" width="23.7265625" style="1" customWidth="1"/>
    <col min="11552" max="11552" width="22.1796875" style="1" customWidth="1"/>
    <col min="11553" max="11553" width="34.453125" style="1" bestFit="1" customWidth="1"/>
    <col min="11554" max="11554" width="13.7265625" style="1" bestFit="1" customWidth="1"/>
    <col min="11555" max="11558" width="0" style="1" hidden="1" customWidth="1"/>
    <col min="11559" max="11559" width="29.1796875" style="1" bestFit="1" customWidth="1"/>
    <col min="11560" max="11560" width="13.7265625" style="1" bestFit="1" customWidth="1"/>
    <col min="11561" max="11776" width="11.453125" style="1"/>
    <col min="11777" max="11796" width="0" style="1" hidden="1" customWidth="1"/>
    <col min="11797" max="11797" width="24.26953125" style="1" bestFit="1" customWidth="1"/>
    <col min="11798" max="11798" width="130.26953125" style="1" bestFit="1" customWidth="1"/>
    <col min="11799" max="11799" width="37.453125" style="1" customWidth="1"/>
    <col min="11800" max="11805" width="0" style="1" hidden="1" customWidth="1"/>
    <col min="11806" max="11806" width="29.1796875" style="1" bestFit="1" customWidth="1"/>
    <col min="11807" max="11807" width="23.7265625" style="1" customWidth="1"/>
    <col min="11808" max="11808" width="22.1796875" style="1" customWidth="1"/>
    <col min="11809" max="11809" width="34.453125" style="1" bestFit="1" customWidth="1"/>
    <col min="11810" max="11810" width="13.7265625" style="1" bestFit="1" customWidth="1"/>
    <col min="11811" max="11814" width="0" style="1" hidden="1" customWidth="1"/>
    <col min="11815" max="11815" width="29.1796875" style="1" bestFit="1" customWidth="1"/>
    <col min="11816" max="11816" width="13.7265625" style="1" bestFit="1" customWidth="1"/>
    <col min="11817" max="12032" width="11.453125" style="1"/>
    <col min="12033" max="12052" width="0" style="1" hidden="1" customWidth="1"/>
    <col min="12053" max="12053" width="24.26953125" style="1" bestFit="1" customWidth="1"/>
    <col min="12054" max="12054" width="130.26953125" style="1" bestFit="1" customWidth="1"/>
    <col min="12055" max="12055" width="37.453125" style="1" customWidth="1"/>
    <col min="12056" max="12061" width="0" style="1" hidden="1" customWidth="1"/>
    <col min="12062" max="12062" width="29.1796875" style="1" bestFit="1" customWidth="1"/>
    <col min="12063" max="12063" width="23.7265625" style="1" customWidth="1"/>
    <col min="12064" max="12064" width="22.1796875" style="1" customWidth="1"/>
    <col min="12065" max="12065" width="34.453125" style="1" bestFit="1" customWidth="1"/>
    <col min="12066" max="12066" width="13.7265625" style="1" bestFit="1" customWidth="1"/>
    <col min="12067" max="12070" width="0" style="1" hidden="1" customWidth="1"/>
    <col min="12071" max="12071" width="29.1796875" style="1" bestFit="1" customWidth="1"/>
    <col min="12072" max="12072" width="13.7265625" style="1" bestFit="1" customWidth="1"/>
    <col min="12073" max="12288" width="11.453125" style="1"/>
    <col min="12289" max="12308" width="0" style="1" hidden="1" customWidth="1"/>
    <col min="12309" max="12309" width="24.26953125" style="1" bestFit="1" customWidth="1"/>
    <col min="12310" max="12310" width="130.26953125" style="1" bestFit="1" customWidth="1"/>
    <col min="12311" max="12311" width="37.453125" style="1" customWidth="1"/>
    <col min="12312" max="12317" width="0" style="1" hidden="1" customWidth="1"/>
    <col min="12318" max="12318" width="29.1796875" style="1" bestFit="1" customWidth="1"/>
    <col min="12319" max="12319" width="23.7265625" style="1" customWidth="1"/>
    <col min="12320" max="12320" width="22.1796875" style="1" customWidth="1"/>
    <col min="12321" max="12321" width="34.453125" style="1" bestFit="1" customWidth="1"/>
    <col min="12322" max="12322" width="13.7265625" style="1" bestFit="1" customWidth="1"/>
    <col min="12323" max="12326" width="0" style="1" hidden="1" customWidth="1"/>
    <col min="12327" max="12327" width="29.1796875" style="1" bestFit="1" customWidth="1"/>
    <col min="12328" max="12328" width="13.7265625" style="1" bestFit="1" customWidth="1"/>
    <col min="12329" max="12544" width="11.453125" style="1"/>
    <col min="12545" max="12564" width="0" style="1" hidden="1" customWidth="1"/>
    <col min="12565" max="12565" width="24.26953125" style="1" bestFit="1" customWidth="1"/>
    <col min="12566" max="12566" width="130.26953125" style="1" bestFit="1" customWidth="1"/>
    <col min="12567" max="12567" width="37.453125" style="1" customWidth="1"/>
    <col min="12568" max="12573" width="0" style="1" hidden="1" customWidth="1"/>
    <col min="12574" max="12574" width="29.1796875" style="1" bestFit="1" customWidth="1"/>
    <col min="12575" max="12575" width="23.7265625" style="1" customWidth="1"/>
    <col min="12576" max="12576" width="22.1796875" style="1" customWidth="1"/>
    <col min="12577" max="12577" width="34.453125" style="1" bestFit="1" customWidth="1"/>
    <col min="12578" max="12578" width="13.7265625" style="1" bestFit="1" customWidth="1"/>
    <col min="12579" max="12582" width="0" style="1" hidden="1" customWidth="1"/>
    <col min="12583" max="12583" width="29.1796875" style="1" bestFit="1" customWidth="1"/>
    <col min="12584" max="12584" width="13.7265625" style="1" bestFit="1" customWidth="1"/>
    <col min="12585" max="12800" width="11.453125" style="1"/>
    <col min="12801" max="12820" width="0" style="1" hidden="1" customWidth="1"/>
    <col min="12821" max="12821" width="24.26953125" style="1" bestFit="1" customWidth="1"/>
    <col min="12822" max="12822" width="130.26953125" style="1" bestFit="1" customWidth="1"/>
    <col min="12823" max="12823" width="37.453125" style="1" customWidth="1"/>
    <col min="12824" max="12829" width="0" style="1" hidden="1" customWidth="1"/>
    <col min="12830" max="12830" width="29.1796875" style="1" bestFit="1" customWidth="1"/>
    <col min="12831" max="12831" width="23.7265625" style="1" customWidth="1"/>
    <col min="12832" max="12832" width="22.1796875" style="1" customWidth="1"/>
    <col min="12833" max="12833" width="34.453125" style="1" bestFit="1" customWidth="1"/>
    <col min="12834" max="12834" width="13.7265625" style="1" bestFit="1" customWidth="1"/>
    <col min="12835" max="12838" width="0" style="1" hidden="1" customWidth="1"/>
    <col min="12839" max="12839" width="29.1796875" style="1" bestFit="1" customWidth="1"/>
    <col min="12840" max="12840" width="13.7265625" style="1" bestFit="1" customWidth="1"/>
    <col min="12841" max="13056" width="11.453125" style="1"/>
    <col min="13057" max="13076" width="0" style="1" hidden="1" customWidth="1"/>
    <col min="13077" max="13077" width="24.26953125" style="1" bestFit="1" customWidth="1"/>
    <col min="13078" max="13078" width="130.26953125" style="1" bestFit="1" customWidth="1"/>
    <col min="13079" max="13079" width="37.453125" style="1" customWidth="1"/>
    <col min="13080" max="13085" width="0" style="1" hidden="1" customWidth="1"/>
    <col min="13086" max="13086" width="29.1796875" style="1" bestFit="1" customWidth="1"/>
    <col min="13087" max="13087" width="23.7265625" style="1" customWidth="1"/>
    <col min="13088" max="13088" width="22.1796875" style="1" customWidth="1"/>
    <col min="13089" max="13089" width="34.453125" style="1" bestFit="1" customWidth="1"/>
    <col min="13090" max="13090" width="13.7265625" style="1" bestFit="1" customWidth="1"/>
    <col min="13091" max="13094" width="0" style="1" hidden="1" customWidth="1"/>
    <col min="13095" max="13095" width="29.1796875" style="1" bestFit="1" customWidth="1"/>
    <col min="13096" max="13096" width="13.7265625" style="1" bestFit="1" customWidth="1"/>
    <col min="13097" max="13312" width="11.453125" style="1"/>
    <col min="13313" max="13332" width="0" style="1" hidden="1" customWidth="1"/>
    <col min="13333" max="13333" width="24.26953125" style="1" bestFit="1" customWidth="1"/>
    <col min="13334" max="13334" width="130.26953125" style="1" bestFit="1" customWidth="1"/>
    <col min="13335" max="13335" width="37.453125" style="1" customWidth="1"/>
    <col min="13336" max="13341" width="0" style="1" hidden="1" customWidth="1"/>
    <col min="13342" max="13342" width="29.1796875" style="1" bestFit="1" customWidth="1"/>
    <col min="13343" max="13343" width="23.7265625" style="1" customWidth="1"/>
    <col min="13344" max="13344" width="22.1796875" style="1" customWidth="1"/>
    <col min="13345" max="13345" width="34.453125" style="1" bestFit="1" customWidth="1"/>
    <col min="13346" max="13346" width="13.7265625" style="1" bestFit="1" customWidth="1"/>
    <col min="13347" max="13350" width="0" style="1" hidden="1" customWidth="1"/>
    <col min="13351" max="13351" width="29.1796875" style="1" bestFit="1" customWidth="1"/>
    <col min="13352" max="13352" width="13.7265625" style="1" bestFit="1" customWidth="1"/>
    <col min="13353" max="13568" width="11.453125" style="1"/>
    <col min="13569" max="13588" width="0" style="1" hidden="1" customWidth="1"/>
    <col min="13589" max="13589" width="24.26953125" style="1" bestFit="1" customWidth="1"/>
    <col min="13590" max="13590" width="130.26953125" style="1" bestFit="1" customWidth="1"/>
    <col min="13591" max="13591" width="37.453125" style="1" customWidth="1"/>
    <col min="13592" max="13597" width="0" style="1" hidden="1" customWidth="1"/>
    <col min="13598" max="13598" width="29.1796875" style="1" bestFit="1" customWidth="1"/>
    <col min="13599" max="13599" width="23.7265625" style="1" customWidth="1"/>
    <col min="13600" max="13600" width="22.1796875" style="1" customWidth="1"/>
    <col min="13601" max="13601" width="34.453125" style="1" bestFit="1" customWidth="1"/>
    <col min="13602" max="13602" width="13.7265625" style="1" bestFit="1" customWidth="1"/>
    <col min="13603" max="13606" width="0" style="1" hidden="1" customWidth="1"/>
    <col min="13607" max="13607" width="29.1796875" style="1" bestFit="1" customWidth="1"/>
    <col min="13608" max="13608" width="13.7265625" style="1" bestFit="1" customWidth="1"/>
    <col min="13609" max="13824" width="11.453125" style="1"/>
    <col min="13825" max="13844" width="0" style="1" hidden="1" customWidth="1"/>
    <col min="13845" max="13845" width="24.26953125" style="1" bestFit="1" customWidth="1"/>
    <col min="13846" max="13846" width="130.26953125" style="1" bestFit="1" customWidth="1"/>
    <col min="13847" max="13847" width="37.453125" style="1" customWidth="1"/>
    <col min="13848" max="13853" width="0" style="1" hidden="1" customWidth="1"/>
    <col min="13854" max="13854" width="29.1796875" style="1" bestFit="1" customWidth="1"/>
    <col min="13855" max="13855" width="23.7265625" style="1" customWidth="1"/>
    <col min="13856" max="13856" width="22.1796875" style="1" customWidth="1"/>
    <col min="13857" max="13857" width="34.453125" style="1" bestFit="1" customWidth="1"/>
    <col min="13858" max="13858" width="13.7265625" style="1" bestFit="1" customWidth="1"/>
    <col min="13859" max="13862" width="0" style="1" hidden="1" customWidth="1"/>
    <col min="13863" max="13863" width="29.1796875" style="1" bestFit="1" customWidth="1"/>
    <col min="13864" max="13864" width="13.7265625" style="1" bestFit="1" customWidth="1"/>
    <col min="13865" max="14080" width="11.453125" style="1"/>
    <col min="14081" max="14100" width="0" style="1" hidden="1" customWidth="1"/>
    <col min="14101" max="14101" width="24.26953125" style="1" bestFit="1" customWidth="1"/>
    <col min="14102" max="14102" width="130.26953125" style="1" bestFit="1" customWidth="1"/>
    <col min="14103" max="14103" width="37.453125" style="1" customWidth="1"/>
    <col min="14104" max="14109" width="0" style="1" hidden="1" customWidth="1"/>
    <col min="14110" max="14110" width="29.1796875" style="1" bestFit="1" customWidth="1"/>
    <col min="14111" max="14111" width="23.7265625" style="1" customWidth="1"/>
    <col min="14112" max="14112" width="22.1796875" style="1" customWidth="1"/>
    <col min="14113" max="14113" width="34.453125" style="1" bestFit="1" customWidth="1"/>
    <col min="14114" max="14114" width="13.7265625" style="1" bestFit="1" customWidth="1"/>
    <col min="14115" max="14118" width="0" style="1" hidden="1" customWidth="1"/>
    <col min="14119" max="14119" width="29.1796875" style="1" bestFit="1" customWidth="1"/>
    <col min="14120" max="14120" width="13.7265625" style="1" bestFit="1" customWidth="1"/>
    <col min="14121" max="14336" width="11.453125" style="1"/>
    <col min="14337" max="14356" width="0" style="1" hidden="1" customWidth="1"/>
    <col min="14357" max="14357" width="24.26953125" style="1" bestFit="1" customWidth="1"/>
    <col min="14358" max="14358" width="130.26953125" style="1" bestFit="1" customWidth="1"/>
    <col min="14359" max="14359" width="37.453125" style="1" customWidth="1"/>
    <col min="14360" max="14365" width="0" style="1" hidden="1" customWidth="1"/>
    <col min="14366" max="14366" width="29.1796875" style="1" bestFit="1" customWidth="1"/>
    <col min="14367" max="14367" width="23.7265625" style="1" customWidth="1"/>
    <col min="14368" max="14368" width="22.1796875" style="1" customWidth="1"/>
    <col min="14369" max="14369" width="34.453125" style="1" bestFit="1" customWidth="1"/>
    <col min="14370" max="14370" width="13.7265625" style="1" bestFit="1" customWidth="1"/>
    <col min="14371" max="14374" width="0" style="1" hidden="1" customWidth="1"/>
    <col min="14375" max="14375" width="29.1796875" style="1" bestFit="1" customWidth="1"/>
    <col min="14376" max="14376" width="13.7265625" style="1" bestFit="1" customWidth="1"/>
    <col min="14377" max="14592" width="11.453125" style="1"/>
    <col min="14593" max="14612" width="0" style="1" hidden="1" customWidth="1"/>
    <col min="14613" max="14613" width="24.26953125" style="1" bestFit="1" customWidth="1"/>
    <col min="14614" max="14614" width="130.26953125" style="1" bestFit="1" customWidth="1"/>
    <col min="14615" max="14615" width="37.453125" style="1" customWidth="1"/>
    <col min="14616" max="14621" width="0" style="1" hidden="1" customWidth="1"/>
    <col min="14622" max="14622" width="29.1796875" style="1" bestFit="1" customWidth="1"/>
    <col min="14623" max="14623" width="23.7265625" style="1" customWidth="1"/>
    <col min="14624" max="14624" width="22.1796875" style="1" customWidth="1"/>
    <col min="14625" max="14625" width="34.453125" style="1" bestFit="1" customWidth="1"/>
    <col min="14626" max="14626" width="13.7265625" style="1" bestFit="1" customWidth="1"/>
    <col min="14627" max="14630" width="0" style="1" hidden="1" customWidth="1"/>
    <col min="14631" max="14631" width="29.1796875" style="1" bestFit="1" customWidth="1"/>
    <col min="14632" max="14632" width="13.7265625" style="1" bestFit="1" customWidth="1"/>
    <col min="14633" max="14848" width="11.453125" style="1"/>
    <col min="14849" max="14868" width="0" style="1" hidden="1" customWidth="1"/>
    <col min="14869" max="14869" width="24.26953125" style="1" bestFit="1" customWidth="1"/>
    <col min="14870" max="14870" width="130.26953125" style="1" bestFit="1" customWidth="1"/>
    <col min="14871" max="14871" width="37.453125" style="1" customWidth="1"/>
    <col min="14872" max="14877" width="0" style="1" hidden="1" customWidth="1"/>
    <col min="14878" max="14878" width="29.1796875" style="1" bestFit="1" customWidth="1"/>
    <col min="14879" max="14879" width="23.7265625" style="1" customWidth="1"/>
    <col min="14880" max="14880" width="22.1796875" style="1" customWidth="1"/>
    <col min="14881" max="14881" width="34.453125" style="1" bestFit="1" customWidth="1"/>
    <col min="14882" max="14882" width="13.7265625" style="1" bestFit="1" customWidth="1"/>
    <col min="14883" max="14886" width="0" style="1" hidden="1" customWidth="1"/>
    <col min="14887" max="14887" width="29.1796875" style="1" bestFit="1" customWidth="1"/>
    <col min="14888" max="14888" width="13.7265625" style="1" bestFit="1" customWidth="1"/>
    <col min="14889" max="15104" width="11.453125" style="1"/>
    <col min="15105" max="15124" width="0" style="1" hidden="1" customWidth="1"/>
    <col min="15125" max="15125" width="24.26953125" style="1" bestFit="1" customWidth="1"/>
    <col min="15126" max="15126" width="130.26953125" style="1" bestFit="1" customWidth="1"/>
    <col min="15127" max="15127" width="37.453125" style="1" customWidth="1"/>
    <col min="15128" max="15133" width="0" style="1" hidden="1" customWidth="1"/>
    <col min="15134" max="15134" width="29.1796875" style="1" bestFit="1" customWidth="1"/>
    <col min="15135" max="15135" width="23.7265625" style="1" customWidth="1"/>
    <col min="15136" max="15136" width="22.1796875" style="1" customWidth="1"/>
    <col min="15137" max="15137" width="34.453125" style="1" bestFit="1" customWidth="1"/>
    <col min="15138" max="15138" width="13.7265625" style="1" bestFit="1" customWidth="1"/>
    <col min="15139" max="15142" width="0" style="1" hidden="1" customWidth="1"/>
    <col min="15143" max="15143" width="29.1796875" style="1" bestFit="1" customWidth="1"/>
    <col min="15144" max="15144" width="13.7265625" style="1" bestFit="1" customWidth="1"/>
    <col min="15145" max="15360" width="11.453125" style="1"/>
    <col min="15361" max="15380" width="0" style="1" hidden="1" customWidth="1"/>
    <col min="15381" max="15381" width="24.26953125" style="1" bestFit="1" customWidth="1"/>
    <col min="15382" max="15382" width="130.26953125" style="1" bestFit="1" customWidth="1"/>
    <col min="15383" max="15383" width="37.453125" style="1" customWidth="1"/>
    <col min="15384" max="15389" width="0" style="1" hidden="1" customWidth="1"/>
    <col min="15390" max="15390" width="29.1796875" style="1" bestFit="1" customWidth="1"/>
    <col min="15391" max="15391" width="23.7265625" style="1" customWidth="1"/>
    <col min="15392" max="15392" width="22.1796875" style="1" customWidth="1"/>
    <col min="15393" max="15393" width="34.453125" style="1" bestFit="1" customWidth="1"/>
    <col min="15394" max="15394" width="13.7265625" style="1" bestFit="1" customWidth="1"/>
    <col min="15395" max="15398" width="0" style="1" hidden="1" customWidth="1"/>
    <col min="15399" max="15399" width="29.1796875" style="1" bestFit="1" customWidth="1"/>
    <col min="15400" max="15400" width="13.7265625" style="1" bestFit="1" customWidth="1"/>
    <col min="15401" max="15616" width="11.453125" style="1"/>
    <col min="15617" max="15636" width="0" style="1" hidden="1" customWidth="1"/>
    <col min="15637" max="15637" width="24.26953125" style="1" bestFit="1" customWidth="1"/>
    <col min="15638" max="15638" width="130.26953125" style="1" bestFit="1" customWidth="1"/>
    <col min="15639" max="15639" width="37.453125" style="1" customWidth="1"/>
    <col min="15640" max="15645" width="0" style="1" hidden="1" customWidth="1"/>
    <col min="15646" max="15646" width="29.1796875" style="1" bestFit="1" customWidth="1"/>
    <col min="15647" max="15647" width="23.7265625" style="1" customWidth="1"/>
    <col min="15648" max="15648" width="22.1796875" style="1" customWidth="1"/>
    <col min="15649" max="15649" width="34.453125" style="1" bestFit="1" customWidth="1"/>
    <col min="15650" max="15650" width="13.7265625" style="1" bestFit="1" customWidth="1"/>
    <col min="15651" max="15654" width="0" style="1" hidden="1" customWidth="1"/>
    <col min="15655" max="15655" width="29.1796875" style="1" bestFit="1" customWidth="1"/>
    <col min="15656" max="15656" width="13.7265625" style="1" bestFit="1" customWidth="1"/>
    <col min="15657" max="15872" width="11.453125" style="1"/>
    <col min="15873" max="15892" width="0" style="1" hidden="1" customWidth="1"/>
    <col min="15893" max="15893" width="24.26953125" style="1" bestFit="1" customWidth="1"/>
    <col min="15894" max="15894" width="130.26953125" style="1" bestFit="1" customWidth="1"/>
    <col min="15895" max="15895" width="37.453125" style="1" customWidth="1"/>
    <col min="15896" max="15901" width="0" style="1" hidden="1" customWidth="1"/>
    <col min="15902" max="15902" width="29.1796875" style="1" bestFit="1" customWidth="1"/>
    <col min="15903" max="15903" width="23.7265625" style="1" customWidth="1"/>
    <col min="15904" max="15904" width="22.1796875" style="1" customWidth="1"/>
    <col min="15905" max="15905" width="34.453125" style="1" bestFit="1" customWidth="1"/>
    <col min="15906" max="15906" width="13.7265625" style="1" bestFit="1" customWidth="1"/>
    <col min="15907" max="15910" width="0" style="1" hidden="1" customWidth="1"/>
    <col min="15911" max="15911" width="29.1796875" style="1" bestFit="1" customWidth="1"/>
    <col min="15912" max="15912" width="13.7265625" style="1" bestFit="1" customWidth="1"/>
    <col min="15913" max="16128" width="11.453125" style="1"/>
    <col min="16129" max="16148" width="0" style="1" hidden="1" customWidth="1"/>
    <col min="16149" max="16149" width="24.26953125" style="1" bestFit="1" customWidth="1"/>
    <col min="16150" max="16150" width="130.26953125" style="1" bestFit="1" customWidth="1"/>
    <col min="16151" max="16151" width="37.453125" style="1" customWidth="1"/>
    <col min="16152" max="16157" width="0" style="1" hidden="1" customWidth="1"/>
    <col min="16158" max="16158" width="29.1796875" style="1" bestFit="1" customWidth="1"/>
    <col min="16159" max="16159" width="23.7265625" style="1" customWidth="1"/>
    <col min="16160" max="16160" width="22.1796875" style="1" customWidth="1"/>
    <col min="16161" max="16161" width="34.453125" style="1" bestFit="1" customWidth="1"/>
    <col min="16162" max="16162" width="13.7265625" style="1" bestFit="1" customWidth="1"/>
    <col min="16163" max="16166" width="0" style="1" hidden="1" customWidth="1"/>
    <col min="16167" max="16167" width="29.1796875" style="1" bestFit="1" customWidth="1"/>
    <col min="16168" max="16168" width="13.7265625" style="1" bestFit="1" customWidth="1"/>
    <col min="16169" max="16384" width="11.453125" style="1"/>
  </cols>
  <sheetData>
    <row r="1" spans="1:40" ht="18.5" thickBot="1">
      <c r="T1" s="140" t="s">
        <v>106</v>
      </c>
      <c r="U1" s="141"/>
      <c r="V1" s="142" t="s">
        <v>106</v>
      </c>
      <c r="W1" s="391" t="s">
        <v>107</v>
      </c>
      <c r="X1" s="392"/>
      <c r="AD1" s="143"/>
      <c r="AE1" s="143"/>
      <c r="AF1" s="143"/>
      <c r="AH1" s="144"/>
      <c r="AM1" s="145"/>
      <c r="AN1" s="144"/>
    </row>
    <row r="2" spans="1:40">
      <c r="AH2" s="144"/>
      <c r="AM2" s="145"/>
      <c r="AN2" s="144"/>
    </row>
    <row r="3" spans="1:40">
      <c r="AH3" s="144"/>
      <c r="AM3" s="145"/>
      <c r="AN3" s="144"/>
    </row>
    <row r="4" spans="1:40" ht="15" customHeight="1">
      <c r="T4" s="149"/>
      <c r="U4" s="149"/>
      <c r="V4" s="150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51"/>
      <c r="AI4" s="152"/>
      <c r="AJ4" s="152"/>
      <c r="AK4" s="152"/>
      <c r="AL4" s="147"/>
      <c r="AM4" s="149"/>
      <c r="AN4" s="151"/>
    </row>
    <row r="5" spans="1:40" ht="7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393" t="s">
        <v>452</v>
      </c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</row>
    <row r="6" spans="1:40" ht="18">
      <c r="T6" s="154" t="s">
        <v>108</v>
      </c>
      <c r="U6" s="154"/>
      <c r="V6" s="155" t="s">
        <v>108</v>
      </c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51"/>
      <c r="AI6" s="152"/>
      <c r="AJ6" s="152"/>
      <c r="AK6" s="152"/>
      <c r="AL6" s="156"/>
      <c r="AM6" s="149"/>
      <c r="AN6" s="151"/>
    </row>
    <row r="7" spans="1:40" ht="21.75" customHeight="1" thickBot="1">
      <c r="T7" s="149"/>
      <c r="U7" s="149"/>
      <c r="V7" s="150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51"/>
      <c r="AI7" s="152"/>
      <c r="AJ7" s="152"/>
      <c r="AK7" s="152"/>
      <c r="AL7" s="147"/>
      <c r="AM7" s="394" t="s">
        <v>109</v>
      </c>
      <c r="AN7" s="394"/>
    </row>
    <row r="8" spans="1:40" ht="62.25" customHeight="1" thickBot="1">
      <c r="A8" s="157"/>
      <c r="B8" s="158" t="s">
        <v>110</v>
      </c>
      <c r="C8" s="159" t="s">
        <v>111</v>
      </c>
      <c r="D8" s="159" t="s">
        <v>112</v>
      </c>
      <c r="E8" s="159" t="s">
        <v>113</v>
      </c>
      <c r="F8" s="159" t="s">
        <v>114</v>
      </c>
      <c r="G8" s="159" t="s">
        <v>115</v>
      </c>
      <c r="H8" s="159" t="s">
        <v>116</v>
      </c>
      <c r="I8" s="159" t="s">
        <v>117</v>
      </c>
      <c r="J8" s="159" t="s">
        <v>118</v>
      </c>
      <c r="K8" s="159" t="s">
        <v>119</v>
      </c>
      <c r="L8" s="159" t="s">
        <v>120</v>
      </c>
      <c r="M8" s="159" t="s">
        <v>121</v>
      </c>
      <c r="N8" s="159" t="s">
        <v>122</v>
      </c>
      <c r="O8" s="159" t="s">
        <v>123</v>
      </c>
      <c r="P8" s="159" t="s">
        <v>124</v>
      </c>
      <c r="Q8" s="160"/>
      <c r="R8" s="160"/>
      <c r="S8" s="160"/>
      <c r="T8" s="161" t="s">
        <v>125</v>
      </c>
      <c r="U8" s="162"/>
      <c r="V8" s="163" t="s">
        <v>125</v>
      </c>
      <c r="W8" s="164" t="s">
        <v>126</v>
      </c>
      <c r="X8" s="164" t="s">
        <v>127</v>
      </c>
      <c r="Y8" s="164" t="s">
        <v>128</v>
      </c>
      <c r="Z8" s="164" t="s">
        <v>129</v>
      </c>
      <c r="AA8" s="164" t="s">
        <v>130</v>
      </c>
      <c r="AB8" s="164" t="s">
        <v>131</v>
      </c>
      <c r="AC8" s="163" t="s">
        <v>132</v>
      </c>
      <c r="AD8" s="163" t="s">
        <v>133</v>
      </c>
      <c r="AE8" s="163" t="s">
        <v>134</v>
      </c>
      <c r="AF8" s="163" t="s">
        <v>135</v>
      </c>
      <c r="AG8" s="165" t="s">
        <v>0</v>
      </c>
      <c r="AH8" s="166" t="s">
        <v>136</v>
      </c>
      <c r="AI8" s="167" t="s">
        <v>137</v>
      </c>
      <c r="AJ8" s="167" t="s">
        <v>138</v>
      </c>
      <c r="AK8" s="167" t="s">
        <v>139</v>
      </c>
      <c r="AL8" s="168" t="s">
        <v>140</v>
      </c>
      <c r="AM8" s="165" t="s">
        <v>141</v>
      </c>
      <c r="AN8" s="166" t="s">
        <v>142</v>
      </c>
    </row>
    <row r="9" spans="1:40" ht="24.75" customHeight="1">
      <c r="A9" s="169"/>
      <c r="B9" s="1" t="s">
        <v>143</v>
      </c>
      <c r="C9" s="1" t="s">
        <v>143</v>
      </c>
      <c r="D9" s="1" t="s">
        <v>143</v>
      </c>
      <c r="E9" s="1" t="s">
        <v>144</v>
      </c>
      <c r="F9" s="1" t="s">
        <v>143</v>
      </c>
      <c r="G9" s="1" t="s">
        <v>143</v>
      </c>
      <c r="H9" s="1" t="s">
        <v>143</v>
      </c>
      <c r="I9" s="1" t="s">
        <v>143</v>
      </c>
      <c r="J9" s="1" t="s">
        <v>143</v>
      </c>
      <c r="K9" s="1" t="s">
        <v>143</v>
      </c>
      <c r="L9" s="1" t="s">
        <v>143</v>
      </c>
      <c r="M9" s="1" t="s">
        <v>143</v>
      </c>
      <c r="N9" s="1" t="s">
        <v>143</v>
      </c>
      <c r="O9" s="1" t="s">
        <v>143</v>
      </c>
      <c r="T9" s="170" t="s">
        <v>145</v>
      </c>
      <c r="U9" s="141"/>
      <c r="V9" s="164" t="s">
        <v>145</v>
      </c>
      <c r="W9" s="331">
        <v>1760917.2744170001</v>
      </c>
      <c r="X9" s="331">
        <v>0</v>
      </c>
      <c r="Y9" s="331">
        <v>0</v>
      </c>
      <c r="Z9" s="331">
        <v>0</v>
      </c>
      <c r="AA9" s="331">
        <v>0</v>
      </c>
      <c r="AB9" s="331">
        <v>0</v>
      </c>
      <c r="AC9" s="331">
        <v>0</v>
      </c>
      <c r="AD9" s="331">
        <v>1760917.2744170001</v>
      </c>
      <c r="AE9" s="331">
        <v>23116.308967999998</v>
      </c>
      <c r="AF9" s="331">
        <v>1737800.965449</v>
      </c>
      <c r="AG9" s="331">
        <v>1413195.0265780499</v>
      </c>
      <c r="AH9" s="171">
        <v>0.80253345634645257</v>
      </c>
      <c r="AI9" s="172">
        <v>0.81320879357028042</v>
      </c>
      <c r="AJ9" s="173">
        <v>864426.14643665007</v>
      </c>
      <c r="AK9" s="173">
        <v>546368.42635840003</v>
      </c>
      <c r="AL9" s="174" t="e">
        <v>#REF!</v>
      </c>
      <c r="AM9" s="331">
        <v>1362862.2416735401</v>
      </c>
      <c r="AN9" s="171">
        <v>0.77395018009846772</v>
      </c>
    </row>
    <row r="10" spans="1:40" ht="25.5" customHeight="1">
      <c r="A10" s="169"/>
      <c r="B10" s="1" t="s">
        <v>143</v>
      </c>
      <c r="C10" s="1" t="s">
        <v>143</v>
      </c>
      <c r="D10" s="1" t="s">
        <v>143</v>
      </c>
      <c r="E10" s="1" t="s">
        <v>144</v>
      </c>
      <c r="F10" s="1">
        <v>1</v>
      </c>
      <c r="G10" s="1" t="s">
        <v>143</v>
      </c>
      <c r="H10" s="1" t="s">
        <v>143</v>
      </c>
      <c r="I10" s="1" t="s">
        <v>143</v>
      </c>
      <c r="J10" s="1" t="s">
        <v>143</v>
      </c>
      <c r="K10" s="1" t="s">
        <v>143</v>
      </c>
      <c r="L10" s="1" t="s">
        <v>143</v>
      </c>
      <c r="M10" s="1" t="s">
        <v>143</v>
      </c>
      <c r="N10" s="1" t="s">
        <v>143</v>
      </c>
      <c r="O10" s="1" t="s">
        <v>143</v>
      </c>
      <c r="T10" s="175" t="s">
        <v>146</v>
      </c>
      <c r="U10" s="176"/>
      <c r="V10" s="177" t="s">
        <v>146</v>
      </c>
      <c r="W10" s="333">
        <v>199672.23761899999</v>
      </c>
      <c r="X10" s="333">
        <v>0</v>
      </c>
      <c r="Y10" s="333">
        <v>0</v>
      </c>
      <c r="Z10" s="333">
        <v>0</v>
      </c>
      <c r="AA10" s="333">
        <v>0</v>
      </c>
      <c r="AB10" s="333">
        <v>0</v>
      </c>
      <c r="AC10" s="333">
        <v>0</v>
      </c>
      <c r="AD10" s="333">
        <v>199672.23761899999</v>
      </c>
      <c r="AE10" s="333">
        <v>10431.308967999999</v>
      </c>
      <c r="AF10" s="333">
        <v>189240.92865099999</v>
      </c>
      <c r="AG10" s="333">
        <v>36855.991570780003</v>
      </c>
      <c r="AH10" s="178">
        <v>0.18458245377660323</v>
      </c>
      <c r="AI10" s="172">
        <v>0.19475697901879455</v>
      </c>
      <c r="AJ10" s="179">
        <v>177116.96050218999</v>
      </c>
      <c r="AK10" s="179">
        <v>-140260.96893141</v>
      </c>
      <c r="AL10" s="174" t="e">
        <v>#REF!</v>
      </c>
      <c r="AM10" s="333">
        <v>36687.59820878</v>
      </c>
      <c r="AN10" s="180">
        <v>0.18373910487638548</v>
      </c>
    </row>
    <row r="11" spans="1:40" ht="25.5" customHeight="1">
      <c r="A11" s="169"/>
      <c r="B11" s="1" t="s">
        <v>143</v>
      </c>
      <c r="C11" s="1" t="s">
        <v>143</v>
      </c>
      <c r="D11" s="1" t="s">
        <v>143</v>
      </c>
      <c r="E11" s="1" t="s">
        <v>144</v>
      </c>
      <c r="F11" s="1">
        <v>2</v>
      </c>
      <c r="G11" s="1" t="s">
        <v>143</v>
      </c>
      <c r="H11" s="1" t="s">
        <v>143</v>
      </c>
      <c r="I11" s="1" t="s">
        <v>143</v>
      </c>
      <c r="J11" s="1" t="s">
        <v>143</v>
      </c>
      <c r="K11" s="1" t="s">
        <v>143</v>
      </c>
      <c r="L11" s="1" t="s">
        <v>143</v>
      </c>
      <c r="M11" s="1" t="s">
        <v>143</v>
      </c>
      <c r="N11" s="1" t="s">
        <v>143</v>
      </c>
      <c r="O11" s="1" t="s">
        <v>143</v>
      </c>
      <c r="T11" s="175" t="s">
        <v>147</v>
      </c>
      <c r="U11" s="176"/>
      <c r="V11" s="177" t="s">
        <v>147</v>
      </c>
      <c r="W11" s="333">
        <v>66460.569535999995</v>
      </c>
      <c r="X11" s="333">
        <v>0</v>
      </c>
      <c r="Y11" s="333">
        <v>0</v>
      </c>
      <c r="Z11" s="333">
        <v>0</v>
      </c>
      <c r="AA11" s="333">
        <v>0</v>
      </c>
      <c r="AB11" s="333">
        <v>0</v>
      </c>
      <c r="AC11" s="333">
        <v>0</v>
      </c>
      <c r="AD11" s="333">
        <v>66460.569535999995</v>
      </c>
      <c r="AE11" s="333">
        <v>0</v>
      </c>
      <c r="AF11" s="333">
        <v>66460.569535999995</v>
      </c>
      <c r="AG11" s="333">
        <v>26916.5124942</v>
      </c>
      <c r="AH11" s="178">
        <v>0.40499972663670919</v>
      </c>
      <c r="AI11" s="172">
        <v>0.40499972663670919</v>
      </c>
      <c r="AJ11" s="179">
        <v>58830.964333969998</v>
      </c>
      <c r="AK11" s="179">
        <v>-31914.451839769998</v>
      </c>
      <c r="AL11" s="174" t="e">
        <v>#REF!</v>
      </c>
      <c r="AM11" s="333">
        <v>7543.6127004400005</v>
      </c>
      <c r="AN11" s="180">
        <v>0.11350508659655434</v>
      </c>
    </row>
    <row r="12" spans="1:40" ht="25.5" customHeight="1">
      <c r="A12" s="169"/>
      <c r="B12" s="1" t="s">
        <v>143</v>
      </c>
      <c r="C12" s="1" t="s">
        <v>143</v>
      </c>
      <c r="D12" s="1" t="s">
        <v>143</v>
      </c>
      <c r="E12" s="1" t="s">
        <v>144</v>
      </c>
      <c r="F12" s="1">
        <v>3</v>
      </c>
      <c r="G12" s="1" t="s">
        <v>143</v>
      </c>
      <c r="H12" s="1" t="s">
        <v>143</v>
      </c>
      <c r="I12" s="1" t="s">
        <v>143</v>
      </c>
      <c r="J12" s="1" t="s">
        <v>143</v>
      </c>
      <c r="K12" s="1" t="s">
        <v>143</v>
      </c>
      <c r="L12" s="1" t="s">
        <v>143</v>
      </c>
      <c r="M12" s="1" t="s">
        <v>143</v>
      </c>
      <c r="N12" s="1" t="s">
        <v>143</v>
      </c>
      <c r="O12" s="1" t="s">
        <v>143</v>
      </c>
      <c r="T12" s="175" t="s">
        <v>148</v>
      </c>
      <c r="U12" s="176"/>
      <c r="V12" s="177" t="s">
        <v>148</v>
      </c>
      <c r="W12" s="334">
        <v>1413422.337728</v>
      </c>
      <c r="X12" s="334">
        <v>0</v>
      </c>
      <c r="Y12" s="334">
        <v>0</v>
      </c>
      <c r="Z12" s="334">
        <v>0</v>
      </c>
      <c r="AA12" s="334">
        <v>0</v>
      </c>
      <c r="AB12" s="334">
        <v>0</v>
      </c>
      <c r="AC12" s="334">
        <v>0</v>
      </c>
      <c r="AD12" s="334">
        <v>1413422.337728</v>
      </c>
      <c r="AE12" s="334">
        <v>12685</v>
      </c>
      <c r="AF12" s="334">
        <v>1400737.337728</v>
      </c>
      <c r="AG12" s="334">
        <v>1329734.28519305</v>
      </c>
      <c r="AH12" s="178">
        <v>0.94079048398975074</v>
      </c>
      <c r="AI12" s="172">
        <v>0.94931023067456954</v>
      </c>
      <c r="AJ12" s="179">
        <v>618896.47406596004</v>
      </c>
      <c r="AK12" s="179">
        <v>710837.81112709001</v>
      </c>
      <c r="AL12" s="174" t="e">
        <v>#REF!</v>
      </c>
      <c r="AM12" s="333">
        <v>1314108.9855770501</v>
      </c>
      <c r="AN12" s="180">
        <v>0.92973554365173627</v>
      </c>
    </row>
    <row r="13" spans="1:40" ht="22.5" customHeight="1">
      <c r="A13" s="169"/>
      <c r="B13" s="1" t="s">
        <v>143</v>
      </c>
      <c r="C13" s="1" t="s">
        <v>143</v>
      </c>
      <c r="D13" s="1" t="s">
        <v>143</v>
      </c>
      <c r="E13" s="1" t="s">
        <v>144</v>
      </c>
      <c r="F13" s="1">
        <v>5</v>
      </c>
      <c r="G13" s="1" t="s">
        <v>143</v>
      </c>
      <c r="H13" s="1" t="s">
        <v>143</v>
      </c>
      <c r="I13" s="1" t="s">
        <v>143</v>
      </c>
      <c r="J13" s="1" t="s">
        <v>143</v>
      </c>
      <c r="K13" s="1" t="s">
        <v>143</v>
      </c>
      <c r="L13" s="1" t="s">
        <v>143</v>
      </c>
      <c r="M13" s="1" t="s">
        <v>143</v>
      </c>
      <c r="N13" s="1" t="s">
        <v>143</v>
      </c>
      <c r="O13" s="1" t="s">
        <v>143</v>
      </c>
      <c r="Q13" s="181"/>
      <c r="T13" s="175" t="s">
        <v>149</v>
      </c>
      <c r="U13" s="176"/>
      <c r="V13" s="177" t="s">
        <v>149</v>
      </c>
      <c r="W13" s="333">
        <v>62635.527157999997</v>
      </c>
      <c r="X13" s="333">
        <v>0</v>
      </c>
      <c r="Y13" s="333">
        <v>0</v>
      </c>
      <c r="Z13" s="333">
        <v>0</v>
      </c>
      <c r="AA13" s="333">
        <v>0</v>
      </c>
      <c r="AB13" s="333">
        <v>0</v>
      </c>
      <c r="AC13" s="333">
        <v>0</v>
      </c>
      <c r="AD13" s="333">
        <v>62635.527157999997</v>
      </c>
      <c r="AE13" s="333">
        <v>0</v>
      </c>
      <c r="AF13" s="333">
        <v>62635.527157999997</v>
      </c>
      <c r="AG13" s="333">
        <v>17287.783537020001</v>
      </c>
      <c r="AH13" s="178">
        <v>0.27600603557484316</v>
      </c>
      <c r="AI13" s="172">
        <v>0.27600603557484316</v>
      </c>
      <c r="AJ13" s="179">
        <v>9581.747534529999</v>
      </c>
      <c r="AK13" s="179">
        <v>7706.0360024900019</v>
      </c>
      <c r="AL13" s="174" t="e">
        <v>#REF!</v>
      </c>
      <c r="AM13" s="333">
        <v>2161.50140427</v>
      </c>
      <c r="AN13" s="180">
        <v>3.450919154583864E-2</v>
      </c>
    </row>
    <row r="14" spans="1:40" ht="39" customHeight="1">
      <c r="A14" s="169"/>
      <c r="B14" s="1" t="s">
        <v>143</v>
      </c>
      <c r="C14" s="1" t="s">
        <v>143</v>
      </c>
      <c r="D14" s="1" t="s">
        <v>143</v>
      </c>
      <c r="E14" s="1" t="s">
        <v>144</v>
      </c>
      <c r="F14" s="1">
        <v>8</v>
      </c>
      <c r="G14" s="1" t="s">
        <v>143</v>
      </c>
      <c r="H14" s="1" t="s">
        <v>143</v>
      </c>
      <c r="I14" s="1" t="s">
        <v>143</v>
      </c>
      <c r="J14" s="1" t="s">
        <v>143</v>
      </c>
      <c r="K14" s="1" t="s">
        <v>143</v>
      </c>
      <c r="L14" s="1" t="s">
        <v>143</v>
      </c>
      <c r="M14" s="1" t="s">
        <v>143</v>
      </c>
      <c r="N14" s="1" t="s">
        <v>143</v>
      </c>
      <c r="O14" s="1" t="s">
        <v>143</v>
      </c>
      <c r="Q14" s="181"/>
      <c r="T14" s="182" t="s">
        <v>150</v>
      </c>
      <c r="U14" s="183"/>
      <c r="V14" s="177" t="s">
        <v>150</v>
      </c>
      <c r="W14" s="333">
        <v>18726.602375999999</v>
      </c>
      <c r="X14" s="333">
        <v>0</v>
      </c>
      <c r="Y14" s="333">
        <v>0</v>
      </c>
      <c r="Z14" s="333">
        <v>0</v>
      </c>
      <c r="AA14" s="333">
        <v>0</v>
      </c>
      <c r="AB14" s="333">
        <v>0</v>
      </c>
      <c r="AC14" s="333">
        <v>0</v>
      </c>
      <c r="AD14" s="333">
        <v>18726.602375999999</v>
      </c>
      <c r="AE14" s="333">
        <v>0</v>
      </c>
      <c r="AF14" s="333">
        <v>18726.602375999999</v>
      </c>
      <c r="AG14" s="333">
        <v>2400.4537829999995</v>
      </c>
      <c r="AH14" s="178">
        <v>0.12818415934736882</v>
      </c>
      <c r="AI14" s="172">
        <v>0.12818415934736882</v>
      </c>
      <c r="AJ14" s="179">
        <v>1844.2994389999999</v>
      </c>
      <c r="AK14" s="179">
        <v>556.15434399999958</v>
      </c>
      <c r="AL14" s="174" t="e">
        <v>#REF!</v>
      </c>
      <c r="AM14" s="333">
        <v>2360.5437829999996</v>
      </c>
      <c r="AN14" s="180">
        <v>0.126052966555496</v>
      </c>
    </row>
    <row r="15" spans="1:40" ht="27.75" customHeight="1">
      <c r="A15" s="184"/>
      <c r="B15" s="1" t="s">
        <v>143</v>
      </c>
      <c r="C15" s="1" t="s">
        <v>143</v>
      </c>
      <c r="D15" s="1" t="s">
        <v>143</v>
      </c>
      <c r="E15" s="184" t="s">
        <v>151</v>
      </c>
      <c r="F15" s="184" t="s">
        <v>143</v>
      </c>
      <c r="G15" s="184" t="s">
        <v>143</v>
      </c>
      <c r="H15" s="184" t="s">
        <v>143</v>
      </c>
      <c r="I15" s="184" t="s">
        <v>143</v>
      </c>
      <c r="J15" s="184" t="s">
        <v>143</v>
      </c>
      <c r="K15" s="184" t="s">
        <v>143</v>
      </c>
      <c r="L15" s="184" t="s">
        <v>143</v>
      </c>
      <c r="M15" s="184" t="s">
        <v>143</v>
      </c>
      <c r="N15" s="184" t="s">
        <v>143</v>
      </c>
      <c r="O15" s="184" t="s">
        <v>143</v>
      </c>
      <c r="P15" s="184"/>
      <c r="Q15" s="184"/>
      <c r="R15" s="184"/>
      <c r="S15" s="184"/>
      <c r="T15" s="185" t="s">
        <v>152</v>
      </c>
      <c r="U15" s="141"/>
      <c r="V15" s="164" t="s">
        <v>152</v>
      </c>
      <c r="W15" s="335">
        <v>24832.568094999999</v>
      </c>
      <c r="X15" s="335">
        <v>0</v>
      </c>
      <c r="Y15" s="335">
        <v>0</v>
      </c>
      <c r="Z15" s="335"/>
      <c r="AA15" s="335">
        <v>0</v>
      </c>
      <c r="AB15" s="335">
        <v>0</v>
      </c>
      <c r="AC15" s="335"/>
      <c r="AD15" s="335">
        <v>24832.568094999999</v>
      </c>
      <c r="AE15" s="335">
        <v>0</v>
      </c>
      <c r="AF15" s="335">
        <v>24832.568094999999</v>
      </c>
      <c r="AG15" s="335">
        <v>0</v>
      </c>
      <c r="AH15" s="186">
        <v>0</v>
      </c>
      <c r="AI15" s="187">
        <v>0</v>
      </c>
      <c r="AJ15" s="188">
        <v>1251337.0863313503</v>
      </c>
      <c r="AK15" s="188">
        <v>303704.34793147992</v>
      </c>
      <c r="AL15" s="174" t="e">
        <v>#REF!</v>
      </c>
      <c r="AM15" s="335">
        <v>0</v>
      </c>
      <c r="AN15" s="186">
        <v>0</v>
      </c>
    </row>
    <row r="16" spans="1:40" ht="21.75" customHeight="1">
      <c r="A16" s="184"/>
      <c r="B16" s="1" t="s">
        <v>143</v>
      </c>
      <c r="C16" s="1" t="s">
        <v>143</v>
      </c>
      <c r="D16" s="1" t="s">
        <v>143</v>
      </c>
      <c r="E16" s="184" t="s">
        <v>151</v>
      </c>
      <c r="F16" s="184" t="s">
        <v>143</v>
      </c>
      <c r="G16" s="184" t="s">
        <v>143</v>
      </c>
      <c r="H16" s="184" t="s">
        <v>143</v>
      </c>
      <c r="I16" s="184" t="s">
        <v>143</v>
      </c>
      <c r="J16" s="184" t="s">
        <v>143</v>
      </c>
      <c r="K16" s="184" t="s">
        <v>143</v>
      </c>
      <c r="L16" s="184" t="s">
        <v>143</v>
      </c>
      <c r="M16" s="184" t="s">
        <v>143</v>
      </c>
      <c r="N16" s="184" t="s">
        <v>143</v>
      </c>
      <c r="O16" s="184" t="s">
        <v>143</v>
      </c>
      <c r="P16" s="184"/>
      <c r="Q16" s="184"/>
      <c r="R16" s="184"/>
      <c r="S16" s="184"/>
      <c r="T16" s="189" t="s">
        <v>153</v>
      </c>
      <c r="U16" s="176"/>
      <c r="V16" s="177" t="s">
        <v>153</v>
      </c>
      <c r="W16" s="336">
        <v>6580.6649349999998</v>
      </c>
      <c r="X16" s="336">
        <v>0</v>
      </c>
      <c r="Y16" s="336">
        <v>0</v>
      </c>
      <c r="Z16" s="336">
        <v>0</v>
      </c>
      <c r="AA16" s="336">
        <v>0</v>
      </c>
      <c r="AB16" s="336">
        <v>0</v>
      </c>
      <c r="AC16" s="336">
        <v>0</v>
      </c>
      <c r="AD16" s="336">
        <v>6580.6649349999998</v>
      </c>
      <c r="AE16" s="336">
        <v>0</v>
      </c>
      <c r="AF16" s="336">
        <v>6580.6649349999998</v>
      </c>
      <c r="AG16" s="336">
        <v>0</v>
      </c>
      <c r="AH16" s="178">
        <v>0</v>
      </c>
      <c r="AI16" s="187">
        <v>0</v>
      </c>
      <c r="AJ16" s="190">
        <v>15241.200802160001</v>
      </c>
      <c r="AK16" s="179">
        <v>-15241.200802160001</v>
      </c>
      <c r="AL16" s="174" t="e">
        <v>#REF!</v>
      </c>
      <c r="AM16" s="336">
        <v>0</v>
      </c>
      <c r="AN16" s="180">
        <v>0</v>
      </c>
    </row>
    <row r="17" spans="1:40" ht="21.75" customHeight="1">
      <c r="A17" s="184"/>
      <c r="B17" s="1" t="s">
        <v>143</v>
      </c>
      <c r="C17" s="1" t="s">
        <v>143</v>
      </c>
      <c r="D17" s="1" t="s">
        <v>143</v>
      </c>
      <c r="E17" s="184" t="s">
        <v>151</v>
      </c>
      <c r="F17" s="184" t="s">
        <v>143</v>
      </c>
      <c r="G17" s="184" t="s">
        <v>143</v>
      </c>
      <c r="H17" s="184" t="s">
        <v>143</v>
      </c>
      <c r="I17" s="184" t="s">
        <v>143</v>
      </c>
      <c r="J17" s="184" t="s">
        <v>143</v>
      </c>
      <c r="K17" s="184" t="s">
        <v>143</v>
      </c>
      <c r="L17" s="184" t="s">
        <v>143</v>
      </c>
      <c r="M17" s="184" t="s">
        <v>143</v>
      </c>
      <c r="N17" s="184" t="s">
        <v>143</v>
      </c>
      <c r="O17" s="184" t="s">
        <v>143</v>
      </c>
      <c r="P17" s="184"/>
      <c r="Q17" s="184"/>
      <c r="R17" s="184"/>
      <c r="S17" s="184"/>
      <c r="T17" s="189" t="s">
        <v>154</v>
      </c>
      <c r="U17" s="176"/>
      <c r="V17" s="177" t="s">
        <v>154</v>
      </c>
      <c r="W17" s="336">
        <v>18251.903159999998</v>
      </c>
      <c r="X17" s="336">
        <v>0</v>
      </c>
      <c r="Y17" s="336">
        <v>0</v>
      </c>
      <c r="Z17" s="336">
        <v>0</v>
      </c>
      <c r="AA17" s="336">
        <v>0</v>
      </c>
      <c r="AB17" s="336">
        <v>0</v>
      </c>
      <c r="AC17" s="336">
        <v>0</v>
      </c>
      <c r="AD17" s="336">
        <v>18251.903159999998</v>
      </c>
      <c r="AE17" s="336">
        <v>0</v>
      </c>
      <c r="AF17" s="336">
        <v>18251.903159999998</v>
      </c>
      <c r="AG17" s="336">
        <v>0</v>
      </c>
      <c r="AH17" s="178">
        <v>0</v>
      </c>
      <c r="AI17" s="187">
        <v>0</v>
      </c>
      <c r="AJ17" s="190">
        <v>15241.200802160001</v>
      </c>
      <c r="AK17" s="179">
        <v>-15241.200802160001</v>
      </c>
      <c r="AL17" s="191" t="e">
        <v>#REF!</v>
      </c>
      <c r="AM17" s="336">
        <v>0</v>
      </c>
      <c r="AN17" s="180">
        <v>0</v>
      </c>
    </row>
    <row r="18" spans="1:40" ht="24.75" customHeight="1">
      <c r="A18" s="169"/>
      <c r="B18" s="1" t="s">
        <v>143</v>
      </c>
      <c r="C18" s="1" t="s">
        <v>143</v>
      </c>
      <c r="D18" s="1" t="s">
        <v>143</v>
      </c>
      <c r="E18" s="1" t="s">
        <v>155</v>
      </c>
      <c r="F18" s="1" t="s">
        <v>143</v>
      </c>
      <c r="G18" s="1" t="s">
        <v>143</v>
      </c>
      <c r="H18" s="1" t="s">
        <v>143</v>
      </c>
      <c r="I18" s="1" t="s">
        <v>143</v>
      </c>
      <c r="J18" s="1" t="s">
        <v>143</v>
      </c>
      <c r="K18" s="1" t="s">
        <v>143</v>
      </c>
      <c r="L18" s="1" t="s">
        <v>143</v>
      </c>
      <c r="M18" s="1" t="s">
        <v>143</v>
      </c>
      <c r="N18" s="1" t="s">
        <v>143</v>
      </c>
      <c r="O18" s="1" t="s">
        <v>143</v>
      </c>
      <c r="Q18" s="181"/>
      <c r="T18" s="170" t="s">
        <v>156</v>
      </c>
      <c r="U18" s="141"/>
      <c r="V18" s="164" t="s">
        <v>156</v>
      </c>
      <c r="W18" s="331">
        <v>5844585.9500429993</v>
      </c>
      <c r="X18" s="331">
        <v>0</v>
      </c>
      <c r="Y18" s="331">
        <v>0</v>
      </c>
      <c r="Z18" s="331">
        <v>0</v>
      </c>
      <c r="AA18" s="331">
        <v>0</v>
      </c>
      <c r="AB18" s="331">
        <v>0</v>
      </c>
      <c r="AC18" s="331">
        <v>0</v>
      </c>
      <c r="AD18" s="331">
        <v>5844585.9500429993</v>
      </c>
      <c r="AE18" s="331">
        <v>50262.624415999999</v>
      </c>
      <c r="AF18" s="331">
        <v>5794323.3256269991</v>
      </c>
      <c r="AG18" s="331">
        <v>1518122.7884645602</v>
      </c>
      <c r="AH18" s="171">
        <v>0.25974856070914504</v>
      </c>
      <c r="AI18" s="172">
        <v>0.26200173914186697</v>
      </c>
      <c r="AJ18" s="173">
        <v>178214.26914519005</v>
      </c>
      <c r="AK18" s="173">
        <v>-106090.83841130005</v>
      </c>
      <c r="AL18" s="174" t="e">
        <v>#REF!</v>
      </c>
      <c r="AM18" s="331">
        <v>1401043.7442188901</v>
      </c>
      <c r="AN18" s="186">
        <v>0.23971650963719379</v>
      </c>
    </row>
    <row r="19" spans="1:40" ht="24.75" customHeight="1" thickBot="1">
      <c r="A19" s="192"/>
      <c r="B19" s="193" t="s">
        <v>143</v>
      </c>
      <c r="C19" s="193" t="s">
        <v>143</v>
      </c>
      <c r="D19" s="193" t="s">
        <v>143</v>
      </c>
      <c r="E19" s="193" t="s">
        <v>143</v>
      </c>
      <c r="F19" s="193" t="s">
        <v>143</v>
      </c>
      <c r="G19" s="193" t="s">
        <v>143</v>
      </c>
      <c r="H19" s="193" t="s">
        <v>143</v>
      </c>
      <c r="I19" s="193" t="s">
        <v>143</v>
      </c>
      <c r="J19" s="193" t="s">
        <v>143</v>
      </c>
      <c r="K19" s="193" t="s">
        <v>143</v>
      </c>
      <c r="L19" s="193" t="s">
        <v>143</v>
      </c>
      <c r="M19" s="193" t="s">
        <v>143</v>
      </c>
      <c r="N19" s="193" t="s">
        <v>143</v>
      </c>
      <c r="O19" s="193" t="s">
        <v>143</v>
      </c>
      <c r="P19" s="193"/>
      <c r="Q19" s="193"/>
      <c r="R19" s="193"/>
      <c r="S19" s="193"/>
      <c r="T19" s="170" t="s">
        <v>157</v>
      </c>
      <c r="U19" s="141"/>
      <c r="V19" s="164" t="s">
        <v>157</v>
      </c>
      <c r="W19" s="331">
        <v>7630335.7925549997</v>
      </c>
      <c r="X19" s="331">
        <v>0</v>
      </c>
      <c r="Y19" s="331">
        <v>0</v>
      </c>
      <c r="Z19" s="331">
        <v>0</v>
      </c>
      <c r="AA19" s="331">
        <v>0</v>
      </c>
      <c r="AB19" s="331">
        <v>0</v>
      </c>
      <c r="AC19" s="331">
        <v>0</v>
      </c>
      <c r="AD19" s="331">
        <v>7630335.7925549997</v>
      </c>
      <c r="AE19" s="331">
        <v>73378.933384000004</v>
      </c>
      <c r="AF19" s="331">
        <v>7556956.8591709994</v>
      </c>
      <c r="AG19" s="331">
        <v>2931317.8150426103</v>
      </c>
      <c r="AH19" s="171">
        <v>0.38416629290453097</v>
      </c>
      <c r="AI19" s="172">
        <v>0.3878965924603911</v>
      </c>
      <c r="AJ19" s="173">
        <v>1042640.4155818401</v>
      </c>
      <c r="AK19" s="173">
        <v>440277.58794709999</v>
      </c>
      <c r="AL19" s="174" t="e">
        <v>#REF!</v>
      </c>
      <c r="AM19" s="331">
        <v>2763905.9858924299</v>
      </c>
      <c r="AN19" s="171">
        <v>0.3622259964743888</v>
      </c>
    </row>
    <row r="20" spans="1:40" ht="22.5">
      <c r="T20" s="149"/>
      <c r="W20" s="406"/>
      <c r="X20" s="312"/>
      <c r="Y20" s="312"/>
      <c r="Z20" s="312"/>
      <c r="AA20" s="312"/>
      <c r="AB20" s="312"/>
      <c r="AC20" s="312"/>
      <c r="AD20" s="407"/>
      <c r="AE20" s="407"/>
      <c r="AF20" s="407"/>
      <c r="AG20" s="408"/>
      <c r="AH20" s="194"/>
      <c r="AI20" s="195"/>
      <c r="AJ20" s="195"/>
      <c r="AK20" s="195"/>
      <c r="AL20" s="196"/>
      <c r="AM20" s="312"/>
      <c r="AN20" s="197"/>
    </row>
    <row r="21" spans="1:40" ht="18">
      <c r="T21" s="154" t="s">
        <v>158</v>
      </c>
      <c r="U21" s="200"/>
      <c r="V21" s="154" t="s">
        <v>159</v>
      </c>
      <c r="W21" s="149"/>
      <c r="X21" s="149"/>
      <c r="Y21" s="149"/>
      <c r="Z21" s="149"/>
      <c r="AA21" s="149"/>
      <c r="AB21" s="149"/>
      <c r="AC21" s="149"/>
      <c r="AD21" s="201"/>
      <c r="AE21" s="201"/>
      <c r="AF21" s="201"/>
      <c r="AG21" s="149"/>
      <c r="AH21" s="151"/>
      <c r="AI21" s="152"/>
      <c r="AJ21" s="152"/>
      <c r="AK21" s="152"/>
      <c r="AL21" s="147"/>
      <c r="AM21" s="149"/>
      <c r="AN21" s="151"/>
    </row>
    <row r="22" spans="1:40" ht="12.75" customHeight="1">
      <c r="T22" s="149"/>
      <c r="V22" s="150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1"/>
      <c r="AI22" s="152"/>
      <c r="AJ22" s="152"/>
      <c r="AK22" s="152"/>
      <c r="AL22" s="147"/>
      <c r="AM22" s="149"/>
      <c r="AN22" s="151"/>
    </row>
    <row r="23" spans="1:40" ht="82.5" customHeight="1">
      <c r="T23" s="161" t="s">
        <v>160</v>
      </c>
      <c r="U23" s="162"/>
      <c r="V23" s="163" t="s">
        <v>160</v>
      </c>
      <c r="W23" s="164" t="s">
        <v>126</v>
      </c>
      <c r="X23" s="164" t="s">
        <v>127</v>
      </c>
      <c r="Y23" s="164" t="s">
        <v>128</v>
      </c>
      <c r="Z23" s="164" t="s">
        <v>129</v>
      </c>
      <c r="AA23" s="164" t="s">
        <v>130</v>
      </c>
      <c r="AB23" s="164" t="s">
        <v>131</v>
      </c>
      <c r="AC23" s="163" t="s">
        <v>132</v>
      </c>
      <c r="AD23" s="163" t="s">
        <v>133</v>
      </c>
      <c r="AE23" s="163" t="s">
        <v>134</v>
      </c>
      <c r="AF23" s="163" t="s">
        <v>135</v>
      </c>
      <c r="AG23" s="165" t="s">
        <v>0</v>
      </c>
      <c r="AH23" s="166" t="s">
        <v>136</v>
      </c>
      <c r="AI23" s="167" t="s">
        <v>137</v>
      </c>
      <c r="AJ23" s="167" t="s">
        <v>138</v>
      </c>
      <c r="AK23" s="167" t="s">
        <v>139</v>
      </c>
      <c r="AL23" s="168" t="s">
        <v>140</v>
      </c>
      <c r="AM23" s="165" t="s">
        <v>141</v>
      </c>
      <c r="AN23" s="166" t="s">
        <v>142</v>
      </c>
    </row>
    <row r="24" spans="1:40" ht="25.5" customHeight="1">
      <c r="B24" s="1" t="s">
        <v>161</v>
      </c>
      <c r="C24" s="1" t="s">
        <v>162</v>
      </c>
      <c r="D24" s="1" t="s">
        <v>143</v>
      </c>
      <c r="E24" s="1" t="s">
        <v>143</v>
      </c>
      <c r="F24" s="1" t="s">
        <v>143</v>
      </c>
      <c r="G24" s="1" t="s">
        <v>143</v>
      </c>
      <c r="H24" s="1" t="s">
        <v>143</v>
      </c>
      <c r="I24" s="1" t="s">
        <v>143</v>
      </c>
      <c r="J24" s="1" t="s">
        <v>143</v>
      </c>
      <c r="K24" s="1" t="s">
        <v>143</v>
      </c>
      <c r="L24" s="1" t="s">
        <v>143</v>
      </c>
      <c r="M24" s="1" t="s">
        <v>143</v>
      </c>
      <c r="N24" s="1" t="s">
        <v>143</v>
      </c>
      <c r="O24" s="1" t="s">
        <v>143</v>
      </c>
      <c r="T24" s="202" t="s">
        <v>163</v>
      </c>
      <c r="U24" s="203"/>
      <c r="V24" s="204" t="s">
        <v>163</v>
      </c>
      <c r="W24" s="334">
        <v>5240301.586037999</v>
      </c>
      <c r="X24" s="334">
        <v>0</v>
      </c>
      <c r="Y24" s="334">
        <v>0</v>
      </c>
      <c r="Z24" s="334">
        <v>0</v>
      </c>
      <c r="AA24" s="334">
        <v>0</v>
      </c>
      <c r="AB24" s="334">
        <v>0</v>
      </c>
      <c r="AC24" s="334">
        <v>0</v>
      </c>
      <c r="AD24" s="334">
        <v>5240301.586037999</v>
      </c>
      <c r="AE24" s="334">
        <v>5000</v>
      </c>
      <c r="AF24" s="334">
        <v>5235301.586037999</v>
      </c>
      <c r="AG24" s="334">
        <v>1496049.7003777102</v>
      </c>
      <c r="AH24" s="180">
        <v>0.2854892367957812</v>
      </c>
      <c r="AI24" s="334">
        <v>0.62646142229161028</v>
      </c>
      <c r="AJ24" s="334">
        <v>37343812.824566349</v>
      </c>
      <c r="AK24" s="334">
        <v>-35847763.124188639</v>
      </c>
      <c r="AL24" s="174" t="e">
        <v>#REF!</v>
      </c>
      <c r="AM24" s="334">
        <v>1435147.6709147904</v>
      </c>
      <c r="AN24" s="180">
        <v>0.27386738098023344</v>
      </c>
    </row>
    <row r="25" spans="1:40" ht="25.5" customHeight="1">
      <c r="B25" s="1" t="s">
        <v>164</v>
      </c>
      <c r="C25" s="1" t="s">
        <v>165</v>
      </c>
      <c r="D25" s="1" t="s">
        <v>143</v>
      </c>
      <c r="E25" s="1" t="s">
        <v>143</v>
      </c>
      <c r="F25" s="1" t="s">
        <v>143</v>
      </c>
      <c r="G25" s="1" t="s">
        <v>143</v>
      </c>
      <c r="H25" s="1" t="s">
        <v>143</v>
      </c>
      <c r="I25" s="1" t="s">
        <v>143</v>
      </c>
      <c r="J25" s="1" t="s">
        <v>143</v>
      </c>
      <c r="K25" s="1" t="s">
        <v>143</v>
      </c>
      <c r="L25" s="1" t="s">
        <v>143</v>
      </c>
      <c r="M25" s="1" t="s">
        <v>143</v>
      </c>
      <c r="N25" s="1" t="s">
        <v>143</v>
      </c>
      <c r="O25" s="1" t="s">
        <v>143</v>
      </c>
      <c r="T25" s="202" t="s">
        <v>166</v>
      </c>
      <c r="U25" s="203"/>
      <c r="V25" s="204" t="s">
        <v>166</v>
      </c>
      <c r="W25" s="334">
        <v>1754560.6567549999</v>
      </c>
      <c r="X25" s="334">
        <v>0</v>
      </c>
      <c r="Y25" s="334">
        <v>0</v>
      </c>
      <c r="Z25" s="334">
        <v>0</v>
      </c>
      <c r="AA25" s="334">
        <v>0</v>
      </c>
      <c r="AB25" s="334">
        <v>0</v>
      </c>
      <c r="AC25" s="334">
        <v>0</v>
      </c>
      <c r="AD25" s="334">
        <v>1754560.6567549999</v>
      </c>
      <c r="AE25" s="334">
        <v>51595.808967999998</v>
      </c>
      <c r="AF25" s="334">
        <v>1702964.847787</v>
      </c>
      <c r="AG25" s="334">
        <v>1340761.2452561003</v>
      </c>
      <c r="AH25" s="180">
        <v>0.76415781927755777</v>
      </c>
      <c r="AI25" s="334">
        <v>1.0761431020205037</v>
      </c>
      <c r="AJ25" s="334">
        <v>549101.36230249994</v>
      </c>
      <c r="AK25" s="334">
        <v>791659.88295360026</v>
      </c>
      <c r="AL25" s="174" t="e">
        <v>#REF!</v>
      </c>
      <c r="AM25" s="334">
        <v>1289556.51611774</v>
      </c>
      <c r="AN25" s="180">
        <v>0.73497402962558778</v>
      </c>
    </row>
    <row r="26" spans="1:40" ht="25.5" customHeight="1">
      <c r="B26" s="1" t="s">
        <v>167</v>
      </c>
      <c r="C26" s="1" t="s">
        <v>168</v>
      </c>
      <c r="D26" s="1" t="s">
        <v>143</v>
      </c>
      <c r="E26" s="1" t="s">
        <v>143</v>
      </c>
      <c r="F26" s="1" t="s">
        <v>143</v>
      </c>
      <c r="G26" s="1" t="s">
        <v>143</v>
      </c>
      <c r="H26" s="1" t="s">
        <v>143</v>
      </c>
      <c r="I26" s="1" t="s">
        <v>143</v>
      </c>
      <c r="J26" s="1" t="s">
        <v>143</v>
      </c>
      <c r="K26" s="1" t="s">
        <v>143</v>
      </c>
      <c r="L26" s="1" t="s">
        <v>143</v>
      </c>
      <c r="M26" s="1" t="s">
        <v>143</v>
      </c>
      <c r="N26" s="1" t="s">
        <v>143</v>
      </c>
      <c r="O26" s="1" t="s">
        <v>143</v>
      </c>
      <c r="T26" s="202" t="s">
        <v>169</v>
      </c>
      <c r="U26" s="203"/>
      <c r="V26" s="204" t="s">
        <v>169</v>
      </c>
      <c r="W26" s="334">
        <v>131475.79999999999</v>
      </c>
      <c r="X26" s="334">
        <v>0</v>
      </c>
      <c r="Y26" s="334">
        <v>0</v>
      </c>
      <c r="Z26" s="334">
        <v>0</v>
      </c>
      <c r="AA26" s="334">
        <v>0</v>
      </c>
      <c r="AB26" s="334">
        <v>0</v>
      </c>
      <c r="AC26" s="334">
        <v>0</v>
      </c>
      <c r="AD26" s="334">
        <v>131475.79999999999</v>
      </c>
      <c r="AE26" s="334">
        <v>3907</v>
      </c>
      <c r="AF26" s="334">
        <v>127568.8</v>
      </c>
      <c r="AG26" s="334">
        <v>36927.804782250001</v>
      </c>
      <c r="AH26" s="178">
        <v>0.28087149712912951</v>
      </c>
      <c r="AI26" s="205">
        <v>0.28947363918332697</v>
      </c>
      <c r="AJ26" s="179">
        <v>83308.853317000016</v>
      </c>
      <c r="AK26" s="179">
        <v>-46381.048534750014</v>
      </c>
      <c r="AL26" s="174" t="e">
        <v>#REF!</v>
      </c>
      <c r="AM26" s="334">
        <v>16919.874860899999</v>
      </c>
      <c r="AN26" s="180">
        <v>0.12869193312305383</v>
      </c>
    </row>
    <row r="27" spans="1:40" ht="25.5" customHeight="1">
      <c r="B27" s="1" t="s">
        <v>170</v>
      </c>
      <c r="C27" s="1" t="s">
        <v>171</v>
      </c>
      <c r="D27" s="1" t="s">
        <v>143</v>
      </c>
      <c r="E27" s="1" t="s">
        <v>143</v>
      </c>
      <c r="F27" s="1" t="s">
        <v>143</v>
      </c>
      <c r="G27" s="1" t="s">
        <v>143</v>
      </c>
      <c r="H27" s="1" t="s">
        <v>143</v>
      </c>
      <c r="I27" s="1" t="s">
        <v>143</v>
      </c>
      <c r="J27" s="1" t="s">
        <v>143</v>
      </c>
      <c r="K27" s="1" t="s">
        <v>143</v>
      </c>
      <c r="L27" s="1" t="s">
        <v>143</v>
      </c>
      <c r="M27" s="1" t="s">
        <v>143</v>
      </c>
      <c r="N27" s="1" t="s">
        <v>143</v>
      </c>
      <c r="O27" s="1" t="s">
        <v>143</v>
      </c>
      <c r="T27" s="202" t="s">
        <v>172</v>
      </c>
      <c r="U27" s="203"/>
      <c r="V27" s="204" t="s">
        <v>172</v>
      </c>
      <c r="W27" s="334">
        <v>44348.174004</v>
      </c>
      <c r="X27" s="334">
        <v>0</v>
      </c>
      <c r="Y27" s="334">
        <v>0</v>
      </c>
      <c r="Z27" s="334">
        <v>0</v>
      </c>
      <c r="AA27" s="334">
        <v>0</v>
      </c>
      <c r="AB27" s="334">
        <v>0</v>
      </c>
      <c r="AC27" s="334">
        <v>0</v>
      </c>
      <c r="AD27" s="334">
        <v>44348.174004</v>
      </c>
      <c r="AE27" s="334">
        <v>1385.5</v>
      </c>
      <c r="AF27" s="334">
        <v>42962.674004</v>
      </c>
      <c r="AG27" s="334">
        <v>9833.6793022599995</v>
      </c>
      <c r="AH27" s="178">
        <v>0.22173808782686402</v>
      </c>
      <c r="AI27" s="205">
        <v>0.22888890252372196</v>
      </c>
      <c r="AJ27" s="179">
        <v>24453.917329350003</v>
      </c>
      <c r="AK27" s="179">
        <v>-14620.238027090003</v>
      </c>
      <c r="AL27" s="174" t="e">
        <v>#REF!</v>
      </c>
      <c r="AM27" s="334">
        <v>4267.17344985</v>
      </c>
      <c r="AN27" s="180">
        <v>9.6219822928112458E-2</v>
      </c>
    </row>
    <row r="28" spans="1:40" ht="25.5" customHeight="1">
      <c r="B28" s="1" t="s">
        <v>173</v>
      </c>
      <c r="C28" s="1" t="s">
        <v>174</v>
      </c>
      <c r="D28" s="1" t="s">
        <v>143</v>
      </c>
      <c r="E28" s="1" t="s">
        <v>143</v>
      </c>
      <c r="F28" s="1" t="s">
        <v>143</v>
      </c>
      <c r="G28" s="1" t="s">
        <v>143</v>
      </c>
      <c r="H28" s="1" t="s">
        <v>143</v>
      </c>
      <c r="I28" s="1" t="s">
        <v>143</v>
      </c>
      <c r="J28" s="1" t="s">
        <v>143</v>
      </c>
      <c r="K28" s="1" t="s">
        <v>143</v>
      </c>
      <c r="L28" s="1" t="s">
        <v>143</v>
      </c>
      <c r="M28" s="1" t="s">
        <v>143</v>
      </c>
      <c r="N28" s="1" t="s">
        <v>143</v>
      </c>
      <c r="O28" s="1" t="s">
        <v>143</v>
      </c>
      <c r="T28" s="202" t="s">
        <v>175</v>
      </c>
      <c r="U28" s="203"/>
      <c r="V28" s="204" t="s">
        <v>175</v>
      </c>
      <c r="W28" s="334">
        <v>128683.205222</v>
      </c>
      <c r="X28" s="334">
        <v>0</v>
      </c>
      <c r="Y28" s="334">
        <v>0</v>
      </c>
      <c r="Z28" s="334">
        <v>0</v>
      </c>
      <c r="AA28" s="334">
        <v>0</v>
      </c>
      <c r="AB28" s="334">
        <v>0</v>
      </c>
      <c r="AC28" s="334">
        <v>0</v>
      </c>
      <c r="AD28" s="334">
        <v>128683.205222</v>
      </c>
      <c r="AE28" s="334">
        <v>0</v>
      </c>
      <c r="AF28" s="334">
        <v>128683.205222</v>
      </c>
      <c r="AG28" s="334">
        <v>14706.486631030002</v>
      </c>
      <c r="AH28" s="178">
        <v>0.11428442900267256</v>
      </c>
      <c r="AI28" s="205">
        <v>0.11428442900267256</v>
      </c>
      <c r="AJ28" s="179">
        <v>32450.11912639</v>
      </c>
      <c r="AK28" s="179">
        <v>-17743.632495359998</v>
      </c>
      <c r="AL28" s="174" t="e">
        <v>#REF!</v>
      </c>
      <c r="AM28" s="334">
        <v>3467.7416738999996</v>
      </c>
      <c r="AN28" s="180">
        <v>2.694789633128555E-2</v>
      </c>
    </row>
    <row r="29" spans="1:40" ht="25.5" customHeight="1">
      <c r="B29" s="1" t="s">
        <v>176</v>
      </c>
      <c r="C29" s="1" t="s">
        <v>177</v>
      </c>
      <c r="D29" s="1" t="s">
        <v>143</v>
      </c>
      <c r="E29" s="1" t="s">
        <v>143</v>
      </c>
      <c r="F29" s="1" t="s">
        <v>143</v>
      </c>
      <c r="G29" s="1" t="s">
        <v>143</v>
      </c>
      <c r="H29" s="1" t="s">
        <v>143</v>
      </c>
      <c r="I29" s="1" t="s">
        <v>143</v>
      </c>
      <c r="J29" s="1" t="s">
        <v>143</v>
      </c>
      <c r="K29" s="1" t="s">
        <v>143</v>
      </c>
      <c r="L29" s="1" t="s">
        <v>143</v>
      </c>
      <c r="M29" s="1" t="s">
        <v>143</v>
      </c>
      <c r="N29" s="1" t="s">
        <v>143</v>
      </c>
      <c r="O29" s="1" t="s">
        <v>143</v>
      </c>
      <c r="T29" s="202" t="s">
        <v>178</v>
      </c>
      <c r="U29" s="203"/>
      <c r="V29" s="204" t="s">
        <v>178</v>
      </c>
      <c r="W29" s="334">
        <v>277604.37053600006</v>
      </c>
      <c r="X29" s="334">
        <v>0</v>
      </c>
      <c r="Y29" s="334">
        <v>0</v>
      </c>
      <c r="Z29" s="334">
        <v>0</v>
      </c>
      <c r="AA29" s="334">
        <v>0</v>
      </c>
      <c r="AB29" s="334">
        <v>0</v>
      </c>
      <c r="AC29" s="334">
        <v>0</v>
      </c>
      <c r="AD29" s="334">
        <v>277604.37053600006</v>
      </c>
      <c r="AE29" s="334">
        <v>0</v>
      </c>
      <c r="AF29" s="334">
        <v>277604.37053600006</v>
      </c>
      <c r="AG29" s="334">
        <v>26403.743901090002</v>
      </c>
      <c r="AH29" s="178">
        <v>9.5112853771392378E-2</v>
      </c>
      <c r="AI29" s="205">
        <v>9.5112853771392378E-2</v>
      </c>
      <c r="AJ29" s="179">
        <v>196290.53059937005</v>
      </c>
      <c r="AK29" s="179">
        <v>-169886.78669828005</v>
      </c>
      <c r="AL29" s="174" t="e">
        <v>#REF!</v>
      </c>
      <c r="AM29" s="334">
        <v>11092.71037983</v>
      </c>
      <c r="AN29" s="180">
        <v>3.9958702229407027E-2</v>
      </c>
    </row>
    <row r="30" spans="1:40" ht="25.5" customHeight="1">
      <c r="B30" s="1" t="s">
        <v>179</v>
      </c>
      <c r="C30" s="1" t="s">
        <v>180</v>
      </c>
      <c r="D30" s="1" t="s">
        <v>143</v>
      </c>
      <c r="E30" s="1" t="s">
        <v>143</v>
      </c>
      <c r="F30" s="1" t="s">
        <v>143</v>
      </c>
      <c r="G30" s="1" t="s">
        <v>143</v>
      </c>
      <c r="H30" s="1" t="s">
        <v>143</v>
      </c>
      <c r="I30" s="1" t="s">
        <v>143</v>
      </c>
      <c r="J30" s="1" t="s">
        <v>143</v>
      </c>
      <c r="K30" s="1" t="s">
        <v>143</v>
      </c>
      <c r="L30" s="1" t="s">
        <v>143</v>
      </c>
      <c r="M30" s="1" t="s">
        <v>143</v>
      </c>
      <c r="N30" s="1" t="s">
        <v>143</v>
      </c>
      <c r="O30" s="1" t="s">
        <v>143</v>
      </c>
      <c r="T30" s="202" t="s">
        <v>181</v>
      </c>
      <c r="U30" s="203"/>
      <c r="V30" s="204" t="s">
        <v>181</v>
      </c>
      <c r="W30" s="334">
        <v>53362</v>
      </c>
      <c r="X30" s="334">
        <v>0</v>
      </c>
      <c r="Y30" s="334">
        <v>0</v>
      </c>
      <c r="Z30" s="334">
        <v>0</v>
      </c>
      <c r="AA30" s="334">
        <v>0</v>
      </c>
      <c r="AB30" s="334">
        <v>0</v>
      </c>
      <c r="AC30" s="334">
        <v>0</v>
      </c>
      <c r="AD30" s="334">
        <v>53362</v>
      </c>
      <c r="AE30" s="334">
        <v>11490.624416000001</v>
      </c>
      <c r="AF30" s="334">
        <v>41871.375584000001</v>
      </c>
      <c r="AG30" s="334">
        <v>6635.1547921699994</v>
      </c>
      <c r="AH30" s="178">
        <v>0.12434231835707056</v>
      </c>
      <c r="AI30" s="205">
        <v>0.15846517339414667</v>
      </c>
      <c r="AJ30" s="179">
        <v>19956.146128029999</v>
      </c>
      <c r="AK30" s="179">
        <v>-13320.991335859999</v>
      </c>
      <c r="AL30" s="174" t="e">
        <v>#REF!</v>
      </c>
      <c r="AM30" s="334">
        <v>3454.2984954199997</v>
      </c>
      <c r="AN30" s="180">
        <v>6.4733302638956561E-2</v>
      </c>
    </row>
    <row r="31" spans="1:40" ht="24.75" customHeight="1">
      <c r="B31" s="1" t="s">
        <v>143</v>
      </c>
      <c r="C31" s="1" t="s">
        <v>143</v>
      </c>
      <c r="D31" s="1" t="s">
        <v>143</v>
      </c>
      <c r="E31" s="1" t="s">
        <v>143</v>
      </c>
      <c r="F31" s="1" t="s">
        <v>143</v>
      </c>
      <c r="G31" s="1" t="s">
        <v>143</v>
      </c>
      <c r="H31" s="1" t="s">
        <v>143</v>
      </c>
      <c r="I31" s="1" t="s">
        <v>143</v>
      </c>
      <c r="J31" s="1" t="s">
        <v>143</v>
      </c>
      <c r="K31" s="1" t="s">
        <v>143</v>
      </c>
      <c r="L31" s="1" t="s">
        <v>143</v>
      </c>
      <c r="M31" s="1" t="s">
        <v>143</v>
      </c>
      <c r="N31" s="1" t="s">
        <v>143</v>
      </c>
      <c r="O31" s="1" t="s">
        <v>143</v>
      </c>
      <c r="T31" s="170" t="s">
        <v>157</v>
      </c>
      <c r="U31" s="141"/>
      <c r="V31" s="164" t="s">
        <v>157</v>
      </c>
      <c r="W31" s="335">
        <v>7630335.7925549997</v>
      </c>
      <c r="X31" s="335">
        <v>0</v>
      </c>
      <c r="Y31" s="335">
        <v>0</v>
      </c>
      <c r="Z31" s="335">
        <v>0</v>
      </c>
      <c r="AA31" s="335">
        <v>0</v>
      </c>
      <c r="AB31" s="335">
        <v>0</v>
      </c>
      <c r="AC31" s="335">
        <v>0</v>
      </c>
      <c r="AD31" s="335">
        <v>7630335.7925549997</v>
      </c>
      <c r="AE31" s="335">
        <v>73378.933384000004</v>
      </c>
      <c r="AF31" s="335">
        <v>7556956.8591709994</v>
      </c>
      <c r="AG31" s="335">
        <v>2931317.8150426107</v>
      </c>
      <c r="AH31" s="171">
        <v>0.38416629290453103</v>
      </c>
      <c r="AI31" s="205">
        <v>0.38789659246039115</v>
      </c>
      <c r="AJ31" s="206">
        <v>905560.92880263994</v>
      </c>
      <c r="AK31" s="206">
        <v>529707.18586226029</v>
      </c>
      <c r="AL31" s="174" t="e">
        <v>#REF!</v>
      </c>
      <c r="AM31" s="335">
        <v>2763905.9858924299</v>
      </c>
      <c r="AN31" s="186">
        <v>0.3622259964743888</v>
      </c>
    </row>
    <row r="32" spans="1:40" ht="22.5">
      <c r="T32" s="149"/>
      <c r="V32" s="207"/>
      <c r="W32" s="208"/>
      <c r="X32" s="197"/>
      <c r="Y32" s="209"/>
      <c r="Z32" s="197"/>
      <c r="AA32" s="197"/>
      <c r="AB32" s="197"/>
      <c r="AC32" s="197"/>
      <c r="AD32" s="209"/>
      <c r="AE32" s="209"/>
      <c r="AF32" s="209"/>
      <c r="AG32" s="337"/>
      <c r="AH32" s="210"/>
      <c r="AI32" s="198"/>
      <c r="AJ32" s="198"/>
      <c r="AK32" s="198"/>
      <c r="AM32" s="209" t="s">
        <v>182</v>
      </c>
      <c r="AN32" s="210"/>
    </row>
    <row r="33" spans="2:40" ht="18">
      <c r="T33" s="154" t="s">
        <v>183</v>
      </c>
      <c r="U33" s="200"/>
      <c r="V33" s="155" t="s">
        <v>183</v>
      </c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2"/>
      <c r="AI33" s="213"/>
      <c r="AJ33" s="213"/>
      <c r="AK33" s="213"/>
      <c r="AL33" s="147"/>
      <c r="AM33" s="211"/>
      <c r="AN33" s="212"/>
    </row>
    <row r="34" spans="2:40" ht="12.75" customHeight="1">
      <c r="T34" s="149"/>
      <c r="V34" s="150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51"/>
      <c r="AI34" s="152"/>
      <c r="AJ34" s="152"/>
      <c r="AK34" s="152"/>
      <c r="AL34" s="147"/>
      <c r="AM34" s="149"/>
      <c r="AN34" s="151"/>
    </row>
    <row r="35" spans="2:40" ht="69" customHeight="1">
      <c r="T35" s="161" t="s">
        <v>160</v>
      </c>
      <c r="U35" s="162"/>
      <c r="V35" s="163" t="s">
        <v>160</v>
      </c>
      <c r="W35" s="164" t="s">
        <v>126</v>
      </c>
      <c r="X35" s="164" t="s">
        <v>127</v>
      </c>
      <c r="Y35" s="164" t="s">
        <v>128</v>
      </c>
      <c r="Z35" s="164" t="s">
        <v>129</v>
      </c>
      <c r="AA35" s="164" t="s">
        <v>130</v>
      </c>
      <c r="AB35" s="164" t="s">
        <v>131</v>
      </c>
      <c r="AC35" s="163" t="s">
        <v>132</v>
      </c>
      <c r="AD35" s="163" t="s">
        <v>133</v>
      </c>
      <c r="AE35" s="163" t="s">
        <v>134</v>
      </c>
      <c r="AF35" s="163" t="s">
        <v>135</v>
      </c>
      <c r="AG35" s="165" t="s">
        <v>0</v>
      </c>
      <c r="AH35" s="166" t="s">
        <v>136</v>
      </c>
      <c r="AI35" s="167" t="s">
        <v>137</v>
      </c>
      <c r="AJ35" s="167" t="s">
        <v>138</v>
      </c>
      <c r="AK35" s="167" t="s">
        <v>139</v>
      </c>
      <c r="AL35" s="168" t="s">
        <v>140</v>
      </c>
      <c r="AM35" s="165" t="s">
        <v>141</v>
      </c>
      <c r="AN35" s="166" t="s">
        <v>142</v>
      </c>
    </row>
    <row r="36" spans="2:40" ht="25.5" customHeight="1">
      <c r="B36" s="1" t="s">
        <v>161</v>
      </c>
      <c r="C36" s="1" t="s">
        <v>162</v>
      </c>
      <c r="D36" s="1" t="s">
        <v>143</v>
      </c>
      <c r="E36" s="1" t="s">
        <v>144</v>
      </c>
      <c r="F36" s="1" t="s">
        <v>143</v>
      </c>
      <c r="G36" s="1" t="s">
        <v>143</v>
      </c>
      <c r="H36" s="1" t="s">
        <v>143</v>
      </c>
      <c r="I36" s="1" t="s">
        <v>143</v>
      </c>
      <c r="J36" s="1" t="s">
        <v>143</v>
      </c>
      <c r="K36" s="1" t="s">
        <v>143</v>
      </c>
      <c r="L36" s="1" t="s">
        <v>143</v>
      </c>
      <c r="M36" s="1" t="s">
        <v>143</v>
      </c>
      <c r="N36" s="1" t="s">
        <v>143</v>
      </c>
      <c r="O36" s="1" t="s">
        <v>143</v>
      </c>
      <c r="T36" s="202" t="s">
        <v>163</v>
      </c>
      <c r="U36" s="203"/>
      <c r="V36" s="204" t="s">
        <v>163</v>
      </c>
      <c r="W36" s="334">
        <v>151542.1</v>
      </c>
      <c r="X36" s="334">
        <v>0</v>
      </c>
      <c r="Y36" s="334">
        <v>0</v>
      </c>
      <c r="Z36" s="334">
        <v>0</v>
      </c>
      <c r="AA36" s="334">
        <v>0</v>
      </c>
      <c r="AB36" s="334">
        <v>0</v>
      </c>
      <c r="AC36" s="334">
        <v>0</v>
      </c>
      <c r="AD36" s="334">
        <v>151542.1</v>
      </c>
      <c r="AE36" s="334">
        <v>5000</v>
      </c>
      <c r="AF36" s="334">
        <v>146542.1</v>
      </c>
      <c r="AG36" s="334">
        <v>50050.342647040001</v>
      </c>
      <c r="AH36" s="178">
        <v>0.33027351902237068</v>
      </c>
      <c r="AI36" s="214">
        <v>0.34154241441224059</v>
      </c>
      <c r="AJ36" s="215">
        <v>137079.4867792</v>
      </c>
      <c r="AK36" s="215">
        <v>-87029.14413216</v>
      </c>
      <c r="AL36" s="174" t="e">
        <v>#REF!</v>
      </c>
      <c r="AM36" s="338">
        <v>40162.207038089997</v>
      </c>
      <c r="AN36" s="180">
        <v>0.26502342938424367</v>
      </c>
    </row>
    <row r="37" spans="2:40" ht="25.5" customHeight="1">
      <c r="B37" s="1" t="s">
        <v>164</v>
      </c>
      <c r="C37" s="1" t="s">
        <v>165</v>
      </c>
      <c r="D37" s="1" t="s">
        <v>143</v>
      </c>
      <c r="E37" s="1" t="s">
        <v>144</v>
      </c>
      <c r="F37" s="1" t="s">
        <v>143</v>
      </c>
      <c r="G37" s="1" t="s">
        <v>143</v>
      </c>
      <c r="H37" s="1" t="s">
        <v>143</v>
      </c>
      <c r="I37" s="1" t="s">
        <v>143</v>
      </c>
      <c r="J37" s="1" t="s">
        <v>143</v>
      </c>
      <c r="K37" s="1" t="s">
        <v>143</v>
      </c>
      <c r="L37" s="1" t="s">
        <v>143</v>
      </c>
      <c r="M37" s="1" t="s">
        <v>143</v>
      </c>
      <c r="N37" s="1" t="s">
        <v>143</v>
      </c>
      <c r="O37" s="1" t="s">
        <v>143</v>
      </c>
      <c r="T37" s="202" t="s">
        <v>166</v>
      </c>
      <c r="U37" s="203"/>
      <c r="V37" s="204" t="s">
        <v>166</v>
      </c>
      <c r="W37" s="336">
        <v>1373885.8312869999</v>
      </c>
      <c r="X37" s="336">
        <v>0</v>
      </c>
      <c r="Y37" s="336">
        <v>0</v>
      </c>
      <c r="Z37" s="336">
        <v>0</v>
      </c>
      <c r="AA37" s="336">
        <v>0</v>
      </c>
      <c r="AB37" s="336">
        <v>0</v>
      </c>
      <c r="AC37" s="336">
        <v>0</v>
      </c>
      <c r="AD37" s="336">
        <v>1373885.8312869999</v>
      </c>
      <c r="AE37" s="336">
        <v>4595.8089679999994</v>
      </c>
      <c r="AF37" s="336">
        <v>1369290.022319</v>
      </c>
      <c r="AG37" s="336">
        <v>1298954.1248901002</v>
      </c>
      <c r="AH37" s="178">
        <v>0.94546001953691694</v>
      </c>
      <c r="AI37" s="214">
        <v>0.94863330902697995</v>
      </c>
      <c r="AJ37" s="217">
        <v>544089.09843343997</v>
      </c>
      <c r="AK37" s="215">
        <v>754865.02645666024</v>
      </c>
      <c r="AL37" s="174" t="e">
        <v>#REF!</v>
      </c>
      <c r="AM37" s="339">
        <v>1289480.53411941</v>
      </c>
      <c r="AN37" s="180">
        <v>0.93856454790823307</v>
      </c>
    </row>
    <row r="38" spans="2:40" ht="25.5" customHeight="1">
      <c r="B38" s="1" t="s">
        <v>167</v>
      </c>
      <c r="C38" s="1" t="s">
        <v>168</v>
      </c>
      <c r="D38" s="1" t="s">
        <v>143</v>
      </c>
      <c r="E38" s="1" t="s">
        <v>144</v>
      </c>
      <c r="F38" s="1" t="s">
        <v>143</v>
      </c>
      <c r="G38" s="1" t="s">
        <v>143</v>
      </c>
      <c r="H38" s="1" t="s">
        <v>143</v>
      </c>
      <c r="I38" s="1" t="s">
        <v>143</v>
      </c>
      <c r="J38" s="1" t="s">
        <v>143</v>
      </c>
      <c r="K38" s="1" t="s">
        <v>143</v>
      </c>
      <c r="L38" s="1" t="s">
        <v>143</v>
      </c>
      <c r="M38" s="1" t="s">
        <v>143</v>
      </c>
      <c r="N38" s="1" t="s">
        <v>143</v>
      </c>
      <c r="O38" s="1" t="s">
        <v>143</v>
      </c>
      <c r="T38" s="202" t="s">
        <v>169</v>
      </c>
      <c r="U38" s="203"/>
      <c r="V38" s="204" t="s">
        <v>169</v>
      </c>
      <c r="W38" s="333">
        <v>85688</v>
      </c>
      <c r="X38" s="333">
        <v>0</v>
      </c>
      <c r="Y38" s="333">
        <v>0</v>
      </c>
      <c r="Z38" s="333">
        <v>0</v>
      </c>
      <c r="AA38" s="333">
        <v>0</v>
      </c>
      <c r="AB38" s="333">
        <v>0</v>
      </c>
      <c r="AC38" s="333">
        <v>0</v>
      </c>
      <c r="AD38" s="333">
        <v>85688</v>
      </c>
      <c r="AE38" s="333">
        <v>3907</v>
      </c>
      <c r="AF38" s="333">
        <v>81781</v>
      </c>
      <c r="AG38" s="333">
        <v>27650.615763420003</v>
      </c>
      <c r="AH38" s="178">
        <v>0.32268947534567272</v>
      </c>
      <c r="AI38" s="214">
        <v>0.33810562066274563</v>
      </c>
      <c r="AJ38" s="215">
        <v>70094.851579810012</v>
      </c>
      <c r="AK38" s="215">
        <v>-42444.235816390006</v>
      </c>
      <c r="AL38" s="174" t="e">
        <v>#REF!</v>
      </c>
      <c r="AM38" s="340">
        <v>14319.56367232</v>
      </c>
      <c r="AN38" s="180">
        <v>0.16711282410979367</v>
      </c>
    </row>
    <row r="39" spans="2:40" ht="25.5" customHeight="1">
      <c r="B39" s="1" t="s">
        <v>170</v>
      </c>
      <c r="C39" s="1" t="s">
        <v>171</v>
      </c>
      <c r="D39" s="1" t="s">
        <v>143</v>
      </c>
      <c r="E39" s="1" t="s">
        <v>144</v>
      </c>
      <c r="F39" s="1" t="s">
        <v>143</v>
      </c>
      <c r="G39" s="1" t="s">
        <v>143</v>
      </c>
      <c r="H39" s="1" t="s">
        <v>143</v>
      </c>
      <c r="I39" s="1" t="s">
        <v>143</v>
      </c>
      <c r="J39" s="1" t="s">
        <v>143</v>
      </c>
      <c r="K39" s="1" t="s">
        <v>143</v>
      </c>
      <c r="L39" s="1" t="s">
        <v>143</v>
      </c>
      <c r="M39" s="1" t="s">
        <v>143</v>
      </c>
      <c r="N39" s="1" t="s">
        <v>143</v>
      </c>
      <c r="O39" s="1" t="s">
        <v>143</v>
      </c>
      <c r="T39" s="202" t="s">
        <v>172</v>
      </c>
      <c r="U39" s="203"/>
      <c r="V39" s="204" t="s">
        <v>172</v>
      </c>
      <c r="W39" s="333">
        <v>28955.253948999998</v>
      </c>
      <c r="X39" s="333">
        <v>0</v>
      </c>
      <c r="Y39" s="333">
        <v>0</v>
      </c>
      <c r="Z39" s="333">
        <v>0</v>
      </c>
      <c r="AA39" s="333">
        <v>0</v>
      </c>
      <c r="AB39" s="333">
        <v>0</v>
      </c>
      <c r="AC39" s="333">
        <v>0</v>
      </c>
      <c r="AD39" s="333">
        <v>28955.253948999998</v>
      </c>
      <c r="AE39" s="333">
        <v>1385.5</v>
      </c>
      <c r="AF39" s="333">
        <v>27569.753948999998</v>
      </c>
      <c r="AG39" s="333">
        <v>4800.6905735999999</v>
      </c>
      <c r="AH39" s="178">
        <v>0.16579687341218421</v>
      </c>
      <c r="AI39" s="214">
        <v>0.17412888713046093</v>
      </c>
      <c r="AJ39" s="215">
        <v>24242.416588790002</v>
      </c>
      <c r="AK39" s="215">
        <v>-19441.726015190001</v>
      </c>
      <c r="AL39" s="174" t="e">
        <v>#REF!</v>
      </c>
      <c r="AM39" s="340">
        <v>3838.2416990799998</v>
      </c>
      <c r="AN39" s="180">
        <v>0.13255769422158903</v>
      </c>
    </row>
    <row r="40" spans="2:40" ht="25.5" customHeight="1">
      <c r="B40" s="1" t="s">
        <v>173</v>
      </c>
      <c r="C40" s="1" t="s">
        <v>174</v>
      </c>
      <c r="D40" s="1" t="s">
        <v>143</v>
      </c>
      <c r="E40" s="1" t="s">
        <v>144</v>
      </c>
      <c r="F40" s="1" t="s">
        <v>143</v>
      </c>
      <c r="G40" s="1" t="s">
        <v>143</v>
      </c>
      <c r="H40" s="1" t="s">
        <v>143</v>
      </c>
      <c r="I40" s="1" t="s">
        <v>143</v>
      </c>
      <c r="J40" s="1" t="s">
        <v>143</v>
      </c>
      <c r="K40" s="1" t="s">
        <v>143</v>
      </c>
      <c r="L40" s="1" t="s">
        <v>143</v>
      </c>
      <c r="M40" s="1" t="s">
        <v>143</v>
      </c>
      <c r="N40" s="1" t="s">
        <v>143</v>
      </c>
      <c r="O40" s="1" t="s">
        <v>143</v>
      </c>
      <c r="T40" s="202" t="s">
        <v>175</v>
      </c>
      <c r="U40" s="203"/>
      <c r="V40" s="204" t="s">
        <v>175</v>
      </c>
      <c r="W40" s="333">
        <v>27617.241172000002</v>
      </c>
      <c r="X40" s="333">
        <v>0</v>
      </c>
      <c r="Y40" s="333">
        <v>0</v>
      </c>
      <c r="Z40" s="333">
        <v>0</v>
      </c>
      <c r="AA40" s="333">
        <v>0</v>
      </c>
      <c r="AB40" s="333">
        <v>0</v>
      </c>
      <c r="AC40" s="333">
        <v>0</v>
      </c>
      <c r="AD40" s="333">
        <v>27617.241172000002</v>
      </c>
      <c r="AE40" s="333">
        <v>0</v>
      </c>
      <c r="AF40" s="333">
        <v>27617.241172000002</v>
      </c>
      <c r="AG40" s="333">
        <v>9304.867675630001</v>
      </c>
      <c r="AH40" s="178">
        <v>0.33692241805324957</v>
      </c>
      <c r="AI40" s="214">
        <v>0.33692241805324957</v>
      </c>
      <c r="AJ40" s="215">
        <v>16005.28351134</v>
      </c>
      <c r="AK40" s="215">
        <v>-6700.4158357099986</v>
      </c>
      <c r="AL40" s="174" t="e">
        <v>#REF!</v>
      </c>
      <c r="AM40" s="340">
        <v>2470.3379503899996</v>
      </c>
      <c r="AN40" s="180">
        <v>8.9449121112595953E-2</v>
      </c>
    </row>
    <row r="41" spans="2:40" ht="25.5" customHeight="1">
      <c r="B41" s="1" t="s">
        <v>176</v>
      </c>
      <c r="C41" s="1" t="s">
        <v>177</v>
      </c>
      <c r="D41" s="1" t="s">
        <v>143</v>
      </c>
      <c r="E41" s="1" t="s">
        <v>144</v>
      </c>
      <c r="F41" s="1" t="s">
        <v>143</v>
      </c>
      <c r="G41" s="1" t="s">
        <v>143</v>
      </c>
      <c r="H41" s="1" t="s">
        <v>143</v>
      </c>
      <c r="I41" s="1" t="s">
        <v>143</v>
      </c>
      <c r="J41" s="1" t="s">
        <v>143</v>
      </c>
      <c r="K41" s="1" t="s">
        <v>143</v>
      </c>
      <c r="L41" s="1" t="s">
        <v>143</v>
      </c>
      <c r="M41" s="1" t="s">
        <v>143</v>
      </c>
      <c r="N41" s="1" t="s">
        <v>143</v>
      </c>
      <c r="O41" s="1" t="s">
        <v>143</v>
      </c>
      <c r="T41" s="202" t="s">
        <v>178</v>
      </c>
      <c r="U41" s="203"/>
      <c r="V41" s="204" t="s">
        <v>178</v>
      </c>
      <c r="W41" s="333">
        <v>66828.848009000008</v>
      </c>
      <c r="X41" s="333">
        <v>0</v>
      </c>
      <c r="Y41" s="333">
        <v>0</v>
      </c>
      <c r="Z41" s="333">
        <v>0</v>
      </c>
      <c r="AA41" s="333">
        <v>0</v>
      </c>
      <c r="AB41" s="333">
        <v>0</v>
      </c>
      <c r="AC41" s="333">
        <v>0</v>
      </c>
      <c r="AD41" s="333">
        <v>66828.848009000008</v>
      </c>
      <c r="AE41" s="333">
        <v>0</v>
      </c>
      <c r="AF41" s="333">
        <v>66828.848009000008</v>
      </c>
      <c r="AG41" s="333">
        <v>18367.823154090001</v>
      </c>
      <c r="AH41" s="178">
        <v>0.27484871730268884</v>
      </c>
      <c r="AI41" s="214">
        <v>0.27484871730268884</v>
      </c>
      <c r="AJ41" s="215">
        <v>57105.334071569996</v>
      </c>
      <c r="AK41" s="215">
        <v>-38737.510917479995</v>
      </c>
      <c r="AL41" s="174" t="e">
        <v>#REF!</v>
      </c>
      <c r="AM41" s="340">
        <v>9533.2504098299996</v>
      </c>
      <c r="AN41" s="180">
        <v>0.14265172442514845</v>
      </c>
    </row>
    <row r="42" spans="2:40" ht="25.5" customHeight="1">
      <c r="B42" s="1" t="s">
        <v>179</v>
      </c>
      <c r="C42" s="1" t="s">
        <v>180</v>
      </c>
      <c r="D42" s="1" t="s">
        <v>143</v>
      </c>
      <c r="E42" s="1" t="s">
        <v>144</v>
      </c>
      <c r="F42" s="1" t="s">
        <v>143</v>
      </c>
      <c r="G42" s="1" t="s">
        <v>143</v>
      </c>
      <c r="H42" s="1" t="s">
        <v>143</v>
      </c>
      <c r="I42" s="1" t="s">
        <v>143</v>
      </c>
      <c r="J42" s="1" t="s">
        <v>143</v>
      </c>
      <c r="K42" s="1" t="s">
        <v>143</v>
      </c>
      <c r="L42" s="1" t="s">
        <v>143</v>
      </c>
      <c r="M42" s="1" t="s">
        <v>143</v>
      </c>
      <c r="N42" s="1" t="s">
        <v>143</v>
      </c>
      <c r="O42" s="1" t="s">
        <v>143</v>
      </c>
      <c r="T42" s="202" t="s">
        <v>181</v>
      </c>
      <c r="U42" s="203"/>
      <c r="V42" s="204" t="s">
        <v>181</v>
      </c>
      <c r="W42" s="333">
        <v>26400</v>
      </c>
      <c r="X42" s="333">
        <v>0</v>
      </c>
      <c r="Y42" s="333">
        <v>0</v>
      </c>
      <c r="Z42" s="333">
        <v>0</v>
      </c>
      <c r="AA42" s="333">
        <v>0</v>
      </c>
      <c r="AB42" s="333">
        <v>0</v>
      </c>
      <c r="AC42" s="333">
        <v>0</v>
      </c>
      <c r="AD42" s="333">
        <v>26400</v>
      </c>
      <c r="AE42" s="333">
        <v>8228</v>
      </c>
      <c r="AF42" s="333">
        <v>18172</v>
      </c>
      <c r="AG42" s="333">
        <v>4066.5618741699996</v>
      </c>
      <c r="AH42" s="178">
        <v>0.15403643462765149</v>
      </c>
      <c r="AI42" s="214">
        <v>0.22378174522176972</v>
      </c>
      <c r="AJ42" s="215">
        <v>15809.675472499999</v>
      </c>
      <c r="AK42" s="215">
        <v>-11743.113598329999</v>
      </c>
      <c r="AL42" s="174" t="e">
        <v>#REF!</v>
      </c>
      <c r="AM42" s="340">
        <v>3058.1067844199997</v>
      </c>
      <c r="AN42" s="180">
        <v>0.11583737819772726</v>
      </c>
    </row>
    <row r="43" spans="2:40" ht="25.5" customHeight="1">
      <c r="B43" s="1" t="s">
        <v>143</v>
      </c>
      <c r="C43" s="1" t="s">
        <v>143</v>
      </c>
      <c r="D43" s="1" t="s">
        <v>143</v>
      </c>
      <c r="E43" s="1" t="s">
        <v>144</v>
      </c>
      <c r="F43" s="1" t="s">
        <v>143</v>
      </c>
      <c r="G43" s="1" t="s">
        <v>143</v>
      </c>
      <c r="H43" s="1" t="s">
        <v>143</v>
      </c>
      <c r="I43" s="1" t="s">
        <v>143</v>
      </c>
      <c r="J43" s="1" t="s">
        <v>143</v>
      </c>
      <c r="K43" s="1" t="s">
        <v>143</v>
      </c>
      <c r="L43" s="1" t="s">
        <v>143</v>
      </c>
      <c r="M43" s="1" t="s">
        <v>143</v>
      </c>
      <c r="N43" s="1" t="s">
        <v>143</v>
      </c>
      <c r="O43" s="1" t="s">
        <v>143</v>
      </c>
      <c r="T43" s="170" t="s">
        <v>157</v>
      </c>
      <c r="U43" s="141"/>
      <c r="V43" s="164" t="s">
        <v>157</v>
      </c>
      <c r="W43" s="335">
        <v>1760917.2744170001</v>
      </c>
      <c r="X43" s="335">
        <v>0</v>
      </c>
      <c r="Y43" s="335">
        <v>0</v>
      </c>
      <c r="Z43" s="335">
        <v>0</v>
      </c>
      <c r="AA43" s="335">
        <v>0</v>
      </c>
      <c r="AB43" s="335">
        <v>0</v>
      </c>
      <c r="AC43" s="335">
        <v>0</v>
      </c>
      <c r="AD43" s="335">
        <v>1760917.2744170001</v>
      </c>
      <c r="AE43" s="335">
        <v>23116.308967999998</v>
      </c>
      <c r="AF43" s="335">
        <v>1737800.9654490002</v>
      </c>
      <c r="AG43" s="335">
        <v>1413195.0265780501</v>
      </c>
      <c r="AH43" s="171">
        <v>0.80253345634645279</v>
      </c>
      <c r="AI43" s="214">
        <v>0.81320879357028042</v>
      </c>
      <c r="AJ43" s="218">
        <v>727346.65965745004</v>
      </c>
      <c r="AK43" s="218">
        <v>635798.02427356027</v>
      </c>
      <c r="AL43" s="174" t="e">
        <v>#REF!</v>
      </c>
      <c r="AM43" s="341">
        <v>1362862.2416735401</v>
      </c>
      <c r="AN43" s="186">
        <v>0.77395018009846772</v>
      </c>
    </row>
    <row r="44" spans="2:40" ht="27.75" customHeight="1">
      <c r="T44" s="149"/>
      <c r="V44" s="207"/>
      <c r="W44" s="149"/>
      <c r="X44" s="149"/>
      <c r="Y44" s="149"/>
      <c r="Z44" s="149"/>
      <c r="AA44" s="149"/>
      <c r="AB44" s="149"/>
      <c r="AC44" s="149"/>
      <c r="AD44" s="201"/>
      <c r="AE44" s="201"/>
      <c r="AF44" s="201"/>
      <c r="AG44" s="149"/>
      <c r="AH44" s="151"/>
      <c r="AI44" s="152"/>
      <c r="AJ44" s="152"/>
      <c r="AK44" s="152"/>
      <c r="AL44" s="147"/>
      <c r="AM44" s="149"/>
      <c r="AN44" s="151"/>
    </row>
    <row r="45" spans="2:40" ht="18" customHeight="1">
      <c r="T45" s="219" t="s">
        <v>184</v>
      </c>
      <c r="U45" s="220"/>
      <c r="V45" s="221" t="s">
        <v>184</v>
      </c>
      <c r="W45" s="211"/>
      <c r="X45" s="211"/>
      <c r="Y45" s="211"/>
      <c r="Z45" s="211"/>
      <c r="AA45" s="211"/>
      <c r="AB45" s="211"/>
      <c r="AC45" s="211"/>
      <c r="AD45" s="211"/>
      <c r="AE45" s="211"/>
      <c r="AF45" s="222"/>
      <c r="AG45" s="211"/>
      <c r="AH45" s="212"/>
      <c r="AI45" s="213"/>
      <c r="AJ45" s="213"/>
      <c r="AK45" s="213"/>
      <c r="AL45" s="147"/>
      <c r="AM45" s="211"/>
      <c r="AN45" s="212"/>
    </row>
    <row r="46" spans="2:40" ht="12.75" customHeight="1" thickBot="1">
      <c r="T46" s="149"/>
      <c r="V46" s="150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51"/>
      <c r="AI46" s="152"/>
      <c r="AJ46" s="152"/>
      <c r="AK46" s="152"/>
      <c r="AL46" s="147"/>
      <c r="AM46" s="149"/>
      <c r="AN46" s="151"/>
    </row>
    <row r="47" spans="2:40" ht="79.5" customHeight="1">
      <c r="B47" s="157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161" t="s">
        <v>160</v>
      </c>
      <c r="U47" s="162"/>
      <c r="V47" s="163" t="s">
        <v>160</v>
      </c>
      <c r="W47" s="164" t="s">
        <v>126</v>
      </c>
      <c r="X47" s="164" t="s">
        <v>127</v>
      </c>
      <c r="Y47" s="164" t="s">
        <v>128</v>
      </c>
      <c r="Z47" s="164" t="s">
        <v>129</v>
      </c>
      <c r="AA47" s="164" t="s">
        <v>130</v>
      </c>
      <c r="AB47" s="164" t="s">
        <v>131</v>
      </c>
      <c r="AC47" s="163" t="s">
        <v>132</v>
      </c>
      <c r="AD47" s="163" t="s">
        <v>133</v>
      </c>
      <c r="AE47" s="163" t="s">
        <v>134</v>
      </c>
      <c r="AF47" s="163" t="s">
        <v>135</v>
      </c>
      <c r="AG47" s="165" t="s">
        <v>0</v>
      </c>
      <c r="AH47" s="166" t="s">
        <v>136</v>
      </c>
      <c r="AI47" s="167" t="s">
        <v>137</v>
      </c>
      <c r="AJ47" s="167" t="s">
        <v>138</v>
      </c>
      <c r="AK47" s="167" t="s">
        <v>139</v>
      </c>
      <c r="AL47" s="168" t="s">
        <v>140</v>
      </c>
      <c r="AM47" s="165" t="s">
        <v>141</v>
      </c>
      <c r="AN47" s="166" t="s">
        <v>142</v>
      </c>
    </row>
    <row r="48" spans="2:40" ht="25.5" customHeight="1">
      <c r="B48" s="169" t="s">
        <v>161</v>
      </c>
      <c r="C48" s="1" t="s">
        <v>162</v>
      </c>
      <c r="D48" s="1" t="s">
        <v>143</v>
      </c>
      <c r="E48" s="1" t="s">
        <v>155</v>
      </c>
      <c r="F48" s="1" t="s">
        <v>143</v>
      </c>
      <c r="G48" s="1" t="s">
        <v>143</v>
      </c>
      <c r="H48" s="1" t="s">
        <v>143</v>
      </c>
      <c r="I48" s="1" t="s">
        <v>143</v>
      </c>
      <c r="J48" s="1" t="s">
        <v>143</v>
      </c>
      <c r="K48" s="1" t="s">
        <v>143</v>
      </c>
      <c r="L48" s="1" t="s">
        <v>143</v>
      </c>
      <c r="M48" s="1" t="s">
        <v>143</v>
      </c>
      <c r="N48" s="1" t="s">
        <v>143</v>
      </c>
      <c r="O48" s="1" t="s">
        <v>143</v>
      </c>
      <c r="T48" s="202" t="s">
        <v>163</v>
      </c>
      <c r="U48" s="203"/>
      <c r="V48" s="204" t="s">
        <v>163</v>
      </c>
      <c r="W48" s="333">
        <v>5075124.2203639997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333">
        <v>0</v>
      </c>
      <c r="AD48" s="333">
        <v>5075124.2203639997</v>
      </c>
      <c r="AE48" s="333">
        <v>0</v>
      </c>
      <c r="AF48" s="334">
        <v>5075124.2203639997</v>
      </c>
      <c r="AG48" s="333">
        <v>1445999.3577306701</v>
      </c>
      <c r="AH48" s="178">
        <v>0.28491900787936963</v>
      </c>
      <c r="AI48" s="214">
        <v>0.28491900787936963</v>
      </c>
      <c r="AJ48" s="224">
        <v>37205543.002878152</v>
      </c>
      <c r="AK48" s="215">
        <v>-35759543.64514748</v>
      </c>
      <c r="AL48" s="174" t="e">
        <v>#REF!</v>
      </c>
      <c r="AM48" s="340">
        <v>1394985.4638767003</v>
      </c>
      <c r="AN48" s="180">
        <v>0.27486725512634813</v>
      </c>
    </row>
    <row r="49" spans="2:40" ht="25.5" customHeight="1">
      <c r="B49" s="169" t="s">
        <v>164</v>
      </c>
      <c r="C49" s="1" t="s">
        <v>165</v>
      </c>
      <c r="D49" s="1" t="s">
        <v>143</v>
      </c>
      <c r="E49" s="1" t="s">
        <v>155</v>
      </c>
      <c r="F49" s="1" t="s">
        <v>143</v>
      </c>
      <c r="G49" s="1" t="s">
        <v>143</v>
      </c>
      <c r="H49" s="1" t="s">
        <v>143</v>
      </c>
      <c r="I49" s="1" t="s">
        <v>143</v>
      </c>
      <c r="J49" s="1" t="s">
        <v>143</v>
      </c>
      <c r="K49" s="1" t="s">
        <v>143</v>
      </c>
      <c r="L49" s="1" t="s">
        <v>143</v>
      </c>
      <c r="M49" s="1" t="s">
        <v>143</v>
      </c>
      <c r="N49" s="1" t="s">
        <v>143</v>
      </c>
      <c r="O49" s="1" t="s">
        <v>143</v>
      </c>
      <c r="T49" s="202" t="s">
        <v>166</v>
      </c>
      <c r="U49" s="203"/>
      <c r="V49" s="204" t="s">
        <v>166</v>
      </c>
      <c r="W49" s="333">
        <v>374873.8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333">
        <v>0</v>
      </c>
      <c r="AD49" s="333">
        <v>374873.8</v>
      </c>
      <c r="AE49" s="333">
        <v>47000</v>
      </c>
      <c r="AF49" s="333">
        <v>327873.8</v>
      </c>
      <c r="AG49" s="333">
        <v>41807.120366000003</v>
      </c>
      <c r="AH49" s="178">
        <v>0.1115231855787201</v>
      </c>
      <c r="AI49" s="214">
        <v>0.12750979299352375</v>
      </c>
      <c r="AJ49" s="224">
        <v>5012.2638690600006</v>
      </c>
      <c r="AK49" s="215">
        <v>36794.856496940003</v>
      </c>
      <c r="AL49" s="174" t="e">
        <v>#REF!</v>
      </c>
      <c r="AM49" s="338">
        <v>75.981998329999996</v>
      </c>
      <c r="AN49" s="180">
        <v>2.0268687310236137E-4</v>
      </c>
    </row>
    <row r="50" spans="2:40" ht="25.5" customHeight="1">
      <c r="B50" s="169" t="s">
        <v>167</v>
      </c>
      <c r="C50" s="1" t="s">
        <v>168</v>
      </c>
      <c r="D50" s="1" t="s">
        <v>143</v>
      </c>
      <c r="E50" s="1" t="s">
        <v>155</v>
      </c>
      <c r="F50" s="1" t="s">
        <v>143</v>
      </c>
      <c r="G50" s="1" t="s">
        <v>143</v>
      </c>
      <c r="H50" s="1" t="s">
        <v>143</v>
      </c>
      <c r="I50" s="1" t="s">
        <v>143</v>
      </c>
      <c r="J50" s="1" t="s">
        <v>143</v>
      </c>
      <c r="K50" s="1" t="s">
        <v>143</v>
      </c>
      <c r="L50" s="1" t="s">
        <v>143</v>
      </c>
      <c r="M50" s="1" t="s">
        <v>143</v>
      </c>
      <c r="N50" s="1" t="s">
        <v>143</v>
      </c>
      <c r="O50" s="1" t="s">
        <v>143</v>
      </c>
      <c r="T50" s="202" t="s">
        <v>169</v>
      </c>
      <c r="U50" s="203"/>
      <c r="V50" s="204" t="s">
        <v>169</v>
      </c>
      <c r="W50" s="336">
        <v>45787.8</v>
      </c>
      <c r="X50" s="336">
        <v>0</v>
      </c>
      <c r="Y50" s="336">
        <v>0</v>
      </c>
      <c r="Z50" s="336">
        <v>0</v>
      </c>
      <c r="AA50" s="336">
        <v>0</v>
      </c>
      <c r="AB50" s="336">
        <v>0</v>
      </c>
      <c r="AC50" s="336">
        <v>0</v>
      </c>
      <c r="AD50" s="336">
        <v>45787.8</v>
      </c>
      <c r="AE50" s="336">
        <v>0</v>
      </c>
      <c r="AF50" s="336">
        <v>45787.8</v>
      </c>
      <c r="AG50" s="336">
        <v>9277.1890188299985</v>
      </c>
      <c r="AH50" s="178">
        <v>0.20261268326562967</v>
      </c>
      <c r="AI50" s="214">
        <v>0.20261268326562967</v>
      </c>
      <c r="AJ50" s="225">
        <v>13214.001737190001</v>
      </c>
      <c r="AK50" s="215">
        <v>-3936.8127183600027</v>
      </c>
      <c r="AL50" s="174" t="e">
        <v>#REF!</v>
      </c>
      <c r="AM50" s="338">
        <v>2600.3111885800004</v>
      </c>
      <c r="AN50" s="180">
        <v>5.6790481057836371E-2</v>
      </c>
    </row>
    <row r="51" spans="2:40" ht="25.5" customHeight="1">
      <c r="B51" s="169" t="s">
        <v>170</v>
      </c>
      <c r="C51" s="1" t="s">
        <v>171</v>
      </c>
      <c r="D51" s="1" t="s">
        <v>143</v>
      </c>
      <c r="E51" s="1" t="s">
        <v>155</v>
      </c>
      <c r="F51" s="1" t="s">
        <v>143</v>
      </c>
      <c r="G51" s="1" t="s">
        <v>143</v>
      </c>
      <c r="H51" s="1" t="s">
        <v>143</v>
      </c>
      <c r="I51" s="1" t="s">
        <v>143</v>
      </c>
      <c r="J51" s="1" t="s">
        <v>143</v>
      </c>
      <c r="K51" s="1" t="s">
        <v>143</v>
      </c>
      <c r="L51" s="1" t="s">
        <v>143</v>
      </c>
      <c r="M51" s="1" t="s">
        <v>143</v>
      </c>
      <c r="N51" s="1" t="s">
        <v>143</v>
      </c>
      <c r="O51" s="1" t="s">
        <v>143</v>
      </c>
      <c r="T51" s="202" t="s">
        <v>172</v>
      </c>
      <c r="U51" s="203"/>
      <c r="V51" s="204" t="s">
        <v>172</v>
      </c>
      <c r="W51" s="333">
        <v>11200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333">
        <v>0</v>
      </c>
      <c r="AD51" s="333">
        <v>11200</v>
      </c>
      <c r="AE51" s="333">
        <v>0</v>
      </c>
      <c r="AF51" s="333">
        <v>11200</v>
      </c>
      <c r="AG51" s="333">
        <v>5032.9887286599997</v>
      </c>
      <c r="AH51" s="178">
        <v>0.44937399363035713</v>
      </c>
      <c r="AI51" s="214">
        <v>0.44937399363035713</v>
      </c>
      <c r="AJ51" s="224">
        <v>211.50074056</v>
      </c>
      <c r="AK51" s="215">
        <v>4821.4879880999997</v>
      </c>
      <c r="AL51" s="174" t="e">
        <v>#REF!</v>
      </c>
      <c r="AM51" s="338">
        <v>428.93175076999995</v>
      </c>
      <c r="AN51" s="180">
        <v>3.8297477747321423E-2</v>
      </c>
    </row>
    <row r="52" spans="2:40" ht="25.5" customHeight="1">
      <c r="B52" s="169" t="s">
        <v>173</v>
      </c>
      <c r="C52" s="1" t="s">
        <v>174</v>
      </c>
      <c r="D52" s="1" t="s">
        <v>143</v>
      </c>
      <c r="E52" s="1" t="s">
        <v>155</v>
      </c>
      <c r="F52" s="1" t="s">
        <v>143</v>
      </c>
      <c r="G52" s="1" t="s">
        <v>143</v>
      </c>
      <c r="H52" s="1" t="s">
        <v>143</v>
      </c>
      <c r="I52" s="1" t="s">
        <v>143</v>
      </c>
      <c r="J52" s="1" t="s">
        <v>143</v>
      </c>
      <c r="K52" s="1" t="s">
        <v>143</v>
      </c>
      <c r="L52" s="1" t="s">
        <v>143</v>
      </c>
      <c r="M52" s="1" t="s">
        <v>143</v>
      </c>
      <c r="N52" s="1" t="s">
        <v>143</v>
      </c>
      <c r="O52" s="1" t="s">
        <v>143</v>
      </c>
      <c r="T52" s="202" t="s">
        <v>175</v>
      </c>
      <c r="U52" s="203"/>
      <c r="V52" s="204" t="s">
        <v>175</v>
      </c>
      <c r="W52" s="333">
        <v>100000</v>
      </c>
      <c r="X52" s="333">
        <v>0</v>
      </c>
      <c r="Y52" s="333">
        <v>0</v>
      </c>
      <c r="Z52" s="333">
        <v>0</v>
      </c>
      <c r="AA52" s="333">
        <v>0</v>
      </c>
      <c r="AB52" s="333">
        <v>0</v>
      </c>
      <c r="AC52" s="333">
        <v>0</v>
      </c>
      <c r="AD52" s="333">
        <v>100000</v>
      </c>
      <c r="AE52" s="333">
        <v>0</v>
      </c>
      <c r="AF52" s="333">
        <v>100000</v>
      </c>
      <c r="AG52" s="333">
        <v>5401.6189554000002</v>
      </c>
      <c r="AH52" s="178">
        <v>5.4016189554000005E-2</v>
      </c>
      <c r="AI52" s="214">
        <v>5.4016189554000005E-2</v>
      </c>
      <c r="AJ52" s="224">
        <v>16444.83561505</v>
      </c>
      <c r="AK52" s="215">
        <v>-11043.216659649999</v>
      </c>
      <c r="AL52" s="174" t="e">
        <v>#REF!</v>
      </c>
      <c r="AM52" s="338">
        <v>997.40372350999996</v>
      </c>
      <c r="AN52" s="180">
        <v>9.9740372351000001E-3</v>
      </c>
    </row>
    <row r="53" spans="2:40" ht="25.5" customHeight="1">
      <c r="B53" s="169" t="s">
        <v>176</v>
      </c>
      <c r="C53" s="1" t="s">
        <v>177</v>
      </c>
      <c r="D53" s="1" t="s">
        <v>143</v>
      </c>
      <c r="E53" s="1" t="s">
        <v>155</v>
      </c>
      <c r="F53" s="1" t="s">
        <v>143</v>
      </c>
      <c r="G53" s="1" t="s">
        <v>143</v>
      </c>
      <c r="H53" s="1" t="s">
        <v>143</v>
      </c>
      <c r="I53" s="1" t="s">
        <v>143</v>
      </c>
      <c r="J53" s="1" t="s">
        <v>143</v>
      </c>
      <c r="K53" s="1" t="s">
        <v>143</v>
      </c>
      <c r="L53" s="1" t="s">
        <v>143</v>
      </c>
      <c r="M53" s="1" t="s">
        <v>143</v>
      </c>
      <c r="N53" s="1" t="s">
        <v>143</v>
      </c>
      <c r="O53" s="1" t="s">
        <v>143</v>
      </c>
      <c r="T53" s="202" t="s">
        <v>178</v>
      </c>
      <c r="U53" s="203"/>
      <c r="V53" s="204" t="s">
        <v>178</v>
      </c>
      <c r="W53" s="333">
        <v>210638.12967900003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333">
        <v>0</v>
      </c>
      <c r="AD53" s="333">
        <v>210638.12967900003</v>
      </c>
      <c r="AE53" s="333">
        <v>0</v>
      </c>
      <c r="AF53" s="333">
        <v>210638.12967900003</v>
      </c>
      <c r="AG53" s="333">
        <v>8035.9207470000001</v>
      </c>
      <c r="AH53" s="178">
        <v>3.8150361281911613E-2</v>
      </c>
      <c r="AI53" s="214">
        <v>3.8150361281911613E-2</v>
      </c>
      <c r="AJ53" s="224">
        <v>139185.19652780006</v>
      </c>
      <c r="AK53" s="215">
        <v>-131149.27578080006</v>
      </c>
      <c r="AL53" s="174" t="e">
        <v>#REF!</v>
      </c>
      <c r="AM53" s="338">
        <v>1559.4599700000001</v>
      </c>
      <c r="AN53" s="180">
        <v>7.4035027389225501E-3</v>
      </c>
    </row>
    <row r="54" spans="2:40" ht="25.5" customHeight="1">
      <c r="B54" s="169" t="s">
        <v>179</v>
      </c>
      <c r="C54" s="1" t="s">
        <v>180</v>
      </c>
      <c r="D54" s="1" t="s">
        <v>143</v>
      </c>
      <c r="E54" s="1" t="s">
        <v>155</v>
      </c>
      <c r="F54" s="1" t="s">
        <v>143</v>
      </c>
      <c r="G54" s="1" t="s">
        <v>143</v>
      </c>
      <c r="H54" s="1" t="s">
        <v>143</v>
      </c>
      <c r="I54" s="1" t="s">
        <v>143</v>
      </c>
      <c r="J54" s="1" t="s">
        <v>143</v>
      </c>
      <c r="K54" s="1" t="s">
        <v>143</v>
      </c>
      <c r="L54" s="1" t="s">
        <v>143</v>
      </c>
      <c r="M54" s="1" t="s">
        <v>143</v>
      </c>
      <c r="N54" s="1" t="s">
        <v>143</v>
      </c>
      <c r="O54" s="1" t="s">
        <v>143</v>
      </c>
      <c r="T54" s="202" t="s">
        <v>181</v>
      </c>
      <c r="U54" s="203"/>
      <c r="V54" s="204" t="s">
        <v>181</v>
      </c>
      <c r="W54" s="333">
        <v>26962.000000000004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333">
        <v>0</v>
      </c>
      <c r="AD54" s="333">
        <v>26962.000000000004</v>
      </c>
      <c r="AE54" s="333">
        <v>3262.6244160000001</v>
      </c>
      <c r="AF54" s="333">
        <v>23699.375584000001</v>
      </c>
      <c r="AG54" s="333">
        <v>2568.5929179999998</v>
      </c>
      <c r="AH54" s="178">
        <v>9.5267150730657946E-2</v>
      </c>
      <c r="AI54" s="214">
        <v>0.10838230352930128</v>
      </c>
      <c r="AJ54" s="224">
        <v>4146.4706555299999</v>
      </c>
      <c r="AK54" s="215">
        <v>-1577.8777375300001</v>
      </c>
      <c r="AL54" s="174" t="e">
        <v>#REF!</v>
      </c>
      <c r="AM54" s="338">
        <v>396.19171100000005</v>
      </c>
      <c r="AN54" s="180">
        <v>1.4694448149247089E-2</v>
      </c>
    </row>
    <row r="55" spans="2:40" ht="44.25" customHeight="1" thickBot="1">
      <c r="B55" s="192" t="s">
        <v>143</v>
      </c>
      <c r="C55" s="193" t="s">
        <v>143</v>
      </c>
      <c r="D55" s="193" t="s">
        <v>143</v>
      </c>
      <c r="E55" s="193" t="s">
        <v>155</v>
      </c>
      <c r="F55" s="193" t="s">
        <v>143</v>
      </c>
      <c r="G55" s="193" t="s">
        <v>143</v>
      </c>
      <c r="H55" s="193" t="s">
        <v>143</v>
      </c>
      <c r="I55" s="193" t="s">
        <v>143</v>
      </c>
      <c r="J55" s="193" t="s">
        <v>143</v>
      </c>
      <c r="K55" s="193" t="s">
        <v>143</v>
      </c>
      <c r="L55" s="193" t="s">
        <v>143</v>
      </c>
      <c r="M55" s="193" t="s">
        <v>143</v>
      </c>
      <c r="N55" s="193" t="s">
        <v>143</v>
      </c>
      <c r="O55" s="193" t="s">
        <v>143</v>
      </c>
      <c r="P55" s="193"/>
      <c r="Q55" s="193"/>
      <c r="R55" s="193"/>
      <c r="S55" s="193"/>
      <c r="T55" s="170" t="s">
        <v>157</v>
      </c>
      <c r="U55" s="141"/>
      <c r="V55" s="164" t="s">
        <v>157</v>
      </c>
      <c r="W55" s="335">
        <v>5844585.9500429993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335">
        <v>0</v>
      </c>
      <c r="AD55" s="335">
        <v>5844585.9500429993</v>
      </c>
      <c r="AE55" s="335">
        <v>50262.624415999999</v>
      </c>
      <c r="AF55" s="335">
        <v>5794323.3256269991</v>
      </c>
      <c r="AG55" s="335">
        <v>1518122.7884645602</v>
      </c>
      <c r="AH55" s="171">
        <v>0.25974856070914504</v>
      </c>
      <c r="AI55" s="214">
        <v>0.26200173914186697</v>
      </c>
      <c r="AJ55" s="226">
        <v>178214.26914519005</v>
      </c>
      <c r="AK55" s="226">
        <v>-106090.83841130005</v>
      </c>
      <c r="AL55" s="174" t="e">
        <v>#REF!</v>
      </c>
      <c r="AM55" s="341">
        <v>1401043.7442188901</v>
      </c>
      <c r="AN55" s="186">
        <v>0.23971650963719379</v>
      </c>
    </row>
    <row r="56" spans="2:40" ht="24.75" customHeight="1">
      <c r="T56" s="154"/>
      <c r="U56" s="154"/>
      <c r="V56" s="207"/>
      <c r="W56" s="149"/>
      <c r="X56" s="149"/>
      <c r="Y56" s="149"/>
      <c r="Z56" s="149"/>
      <c r="AA56" s="149"/>
      <c r="AB56" s="149"/>
      <c r="AC56" s="149"/>
      <c r="AD56" s="227"/>
      <c r="AE56" s="149"/>
      <c r="AF56" s="149"/>
      <c r="AG56" s="227"/>
      <c r="AH56" s="151"/>
      <c r="AI56" s="152"/>
      <c r="AJ56" s="152"/>
      <c r="AK56" s="152"/>
      <c r="AL56" s="147"/>
      <c r="AM56" s="227"/>
      <c r="AN56" s="151"/>
    </row>
    <row r="57" spans="2:40" ht="18" customHeight="1">
      <c r="T57" s="219" t="s">
        <v>184</v>
      </c>
      <c r="U57" s="220"/>
      <c r="V57" s="221" t="s">
        <v>185</v>
      </c>
      <c r="W57" s="211"/>
      <c r="X57" s="211"/>
      <c r="Y57" s="211"/>
      <c r="Z57" s="211"/>
      <c r="AA57" s="211"/>
      <c r="AB57" s="211"/>
      <c r="AC57" s="211"/>
      <c r="AD57" s="211"/>
      <c r="AE57" s="211"/>
      <c r="AF57" s="222"/>
      <c r="AG57" s="211"/>
      <c r="AH57" s="212"/>
      <c r="AI57" s="213"/>
      <c r="AJ57" s="213"/>
      <c r="AK57" s="213"/>
      <c r="AL57" s="147"/>
      <c r="AM57" s="211"/>
      <c r="AN57" s="212"/>
    </row>
    <row r="58" spans="2:40" ht="18" customHeight="1">
      <c r="T58" s="154"/>
      <c r="U58" s="154"/>
      <c r="V58" s="155"/>
      <c r="W58" s="149"/>
      <c r="X58" s="149"/>
      <c r="Y58" s="149"/>
      <c r="Z58" s="149"/>
      <c r="AA58" s="149"/>
      <c r="AB58" s="149"/>
      <c r="AC58" s="149"/>
      <c r="AD58" s="227"/>
      <c r="AE58" s="149"/>
      <c r="AF58" s="149"/>
      <c r="AG58" s="227"/>
      <c r="AH58" s="151"/>
      <c r="AI58" s="152"/>
      <c r="AJ58" s="152"/>
      <c r="AK58" s="152"/>
      <c r="AL58" s="147"/>
      <c r="AM58" s="227"/>
      <c r="AN58" s="151"/>
    </row>
    <row r="59" spans="2:40" ht="83.5" customHeight="1">
      <c r="T59" s="154"/>
      <c r="U59" s="154"/>
      <c r="V59" s="163" t="s">
        <v>160</v>
      </c>
      <c r="W59" s="164" t="s">
        <v>126</v>
      </c>
      <c r="X59" s="164" t="s">
        <v>127</v>
      </c>
      <c r="Y59" s="164" t="s">
        <v>128</v>
      </c>
      <c r="Z59" s="164" t="s">
        <v>129</v>
      </c>
      <c r="AA59" s="164" t="s">
        <v>130</v>
      </c>
      <c r="AB59" s="164" t="s">
        <v>131</v>
      </c>
      <c r="AC59" s="163" t="s">
        <v>132</v>
      </c>
      <c r="AD59" s="163" t="s">
        <v>133</v>
      </c>
      <c r="AE59" s="163" t="s">
        <v>134</v>
      </c>
      <c r="AF59" s="163" t="s">
        <v>135</v>
      </c>
      <c r="AG59" s="165" t="s">
        <v>0</v>
      </c>
      <c r="AH59" s="166" t="s">
        <v>136</v>
      </c>
      <c r="AI59" s="167" t="s">
        <v>137</v>
      </c>
      <c r="AJ59" s="167" t="s">
        <v>138</v>
      </c>
      <c r="AK59" s="167" t="s">
        <v>139</v>
      </c>
      <c r="AL59" s="168" t="s">
        <v>140</v>
      </c>
      <c r="AM59" s="165" t="s">
        <v>141</v>
      </c>
      <c r="AN59" s="166" t="s">
        <v>142</v>
      </c>
    </row>
    <row r="60" spans="2:40" ht="21" customHeight="1">
      <c r="T60" s="154"/>
      <c r="U60" s="154"/>
      <c r="V60" s="204" t="s">
        <v>163</v>
      </c>
      <c r="W60" s="333">
        <v>13635.265674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333">
        <v>0</v>
      </c>
      <c r="AD60" s="333">
        <v>13635.265674</v>
      </c>
      <c r="AE60" s="333">
        <v>0</v>
      </c>
      <c r="AF60" s="333">
        <v>13635.265674</v>
      </c>
      <c r="AG60" s="333">
        <v>0</v>
      </c>
      <c r="AH60" s="178">
        <v>0</v>
      </c>
      <c r="AI60" s="214">
        <v>0</v>
      </c>
      <c r="AJ60" s="224">
        <v>1190.3349089999999</v>
      </c>
      <c r="AK60" s="215">
        <v>-1190.3349089999999</v>
      </c>
      <c r="AL60" s="174" t="e">
        <v>#REF!</v>
      </c>
      <c r="AM60" s="340">
        <v>0</v>
      </c>
      <c r="AN60" s="180">
        <v>0</v>
      </c>
    </row>
    <row r="61" spans="2:40" ht="21" customHeight="1">
      <c r="T61" s="154"/>
      <c r="U61" s="154"/>
      <c r="V61" s="204" t="s">
        <v>166</v>
      </c>
      <c r="W61" s="333">
        <v>5801.0254679999998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333">
        <v>0</v>
      </c>
      <c r="AD61" s="333">
        <v>5801.0254679999998</v>
      </c>
      <c r="AE61" s="333">
        <v>0</v>
      </c>
      <c r="AF61" s="333">
        <v>5801.0254679999998</v>
      </c>
      <c r="AG61" s="333">
        <v>0</v>
      </c>
      <c r="AH61" s="178">
        <v>0</v>
      </c>
      <c r="AI61" s="214">
        <v>0</v>
      </c>
      <c r="AJ61" s="224">
        <v>0</v>
      </c>
      <c r="AK61" s="215">
        <v>0</v>
      </c>
      <c r="AL61" s="228" t="e">
        <v>#REF!</v>
      </c>
      <c r="AM61" s="338">
        <v>0</v>
      </c>
      <c r="AN61" s="180">
        <v>0</v>
      </c>
    </row>
    <row r="62" spans="2:40" ht="21" hidden="1" customHeight="1">
      <c r="T62" s="154"/>
      <c r="U62" s="154"/>
      <c r="V62" s="204" t="s">
        <v>169</v>
      </c>
      <c r="W62" s="336">
        <v>0</v>
      </c>
      <c r="X62" s="336">
        <v>0</v>
      </c>
      <c r="Y62" s="336">
        <v>0</v>
      </c>
      <c r="Z62" s="336">
        <v>0</v>
      </c>
      <c r="AA62" s="336">
        <v>0</v>
      </c>
      <c r="AB62" s="336">
        <v>0</v>
      </c>
      <c r="AC62" s="336">
        <v>0</v>
      </c>
      <c r="AD62" s="336">
        <v>0</v>
      </c>
      <c r="AE62" s="336">
        <v>0</v>
      </c>
      <c r="AF62" s="336">
        <v>0</v>
      </c>
      <c r="AG62" s="336">
        <v>0</v>
      </c>
      <c r="AH62" s="178">
        <v>0</v>
      </c>
      <c r="AI62" s="214" t="e">
        <v>#DIV/0!</v>
      </c>
      <c r="AJ62" s="225">
        <v>2267.7448408499999</v>
      </c>
      <c r="AK62" s="215">
        <v>-2267.7448408499999</v>
      </c>
      <c r="AL62" s="228" t="e">
        <v>#REF!</v>
      </c>
      <c r="AM62" s="338">
        <v>0</v>
      </c>
      <c r="AN62" s="180">
        <v>0</v>
      </c>
    </row>
    <row r="63" spans="2:40" ht="21" customHeight="1">
      <c r="T63" s="154"/>
      <c r="U63" s="154"/>
      <c r="V63" s="204" t="s">
        <v>172</v>
      </c>
      <c r="W63" s="333">
        <v>4192.9200549999996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333">
        <v>0</v>
      </c>
      <c r="AD63" s="333">
        <v>4192.9200549999996</v>
      </c>
      <c r="AE63" s="333">
        <v>0</v>
      </c>
      <c r="AF63" s="333">
        <v>4192.9200549999996</v>
      </c>
      <c r="AG63" s="333">
        <v>0</v>
      </c>
      <c r="AH63" s="178">
        <v>0</v>
      </c>
      <c r="AI63" s="214">
        <v>0</v>
      </c>
      <c r="AJ63" s="224">
        <v>0</v>
      </c>
      <c r="AK63" s="215">
        <v>0</v>
      </c>
      <c r="AL63" s="228" t="e">
        <v>#REF!</v>
      </c>
      <c r="AM63" s="338">
        <v>0</v>
      </c>
      <c r="AN63" s="180">
        <v>0</v>
      </c>
    </row>
    <row r="64" spans="2:40" ht="21" customHeight="1">
      <c r="T64" s="154"/>
      <c r="U64" s="154"/>
      <c r="V64" s="204" t="s">
        <v>175</v>
      </c>
      <c r="W64" s="333">
        <v>1065.96405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333">
        <v>0</v>
      </c>
      <c r="AD64" s="333">
        <v>1065.96405</v>
      </c>
      <c r="AE64" s="333">
        <v>0</v>
      </c>
      <c r="AF64" s="333">
        <v>1065.96405</v>
      </c>
      <c r="AG64" s="333">
        <v>0</v>
      </c>
      <c r="AH64" s="178">
        <v>0</v>
      </c>
      <c r="AI64" s="214">
        <v>0</v>
      </c>
      <c r="AJ64" s="224">
        <v>3445.63317766</v>
      </c>
      <c r="AK64" s="215">
        <v>-3445.63317766</v>
      </c>
      <c r="AL64" s="228" t="e">
        <v>#REF!</v>
      </c>
      <c r="AM64" s="338">
        <v>0</v>
      </c>
      <c r="AN64" s="180">
        <v>0</v>
      </c>
    </row>
    <row r="65" spans="1:40" ht="21" customHeight="1">
      <c r="T65" s="154"/>
      <c r="U65" s="154"/>
      <c r="V65" s="204" t="s">
        <v>178</v>
      </c>
      <c r="W65" s="333">
        <v>137.39284799999999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333">
        <v>0</v>
      </c>
      <c r="AD65" s="333">
        <v>137.39284799999999</v>
      </c>
      <c r="AE65" s="333">
        <v>0</v>
      </c>
      <c r="AF65" s="333">
        <v>137.39284799999999</v>
      </c>
      <c r="AG65" s="333">
        <v>0</v>
      </c>
      <c r="AH65" s="178">
        <v>0</v>
      </c>
      <c r="AI65" s="214">
        <v>0</v>
      </c>
      <c r="AJ65" s="224">
        <v>558.73836300000005</v>
      </c>
      <c r="AK65" s="215">
        <v>-558.73836300000005</v>
      </c>
      <c r="AL65" s="228" t="e">
        <v>#REF!</v>
      </c>
      <c r="AM65" s="338">
        <v>0</v>
      </c>
      <c r="AN65" s="180">
        <v>0</v>
      </c>
    </row>
    <row r="66" spans="1:40" ht="21" hidden="1" customHeight="1">
      <c r="T66" s="154"/>
      <c r="U66" s="154"/>
      <c r="V66" s="204" t="s">
        <v>181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333">
        <v>0</v>
      </c>
      <c r="AD66" s="333">
        <v>0</v>
      </c>
      <c r="AE66" s="333">
        <v>0</v>
      </c>
      <c r="AF66" s="333">
        <v>0</v>
      </c>
      <c r="AG66" s="333">
        <v>0</v>
      </c>
      <c r="AH66" s="178" t="e">
        <v>#DIV/0!</v>
      </c>
      <c r="AI66" s="214" t="e">
        <v>#DIV/0!</v>
      </c>
      <c r="AJ66" s="224">
        <v>5271.3157563000004</v>
      </c>
      <c r="AK66" s="215">
        <v>-5271.3157563000004</v>
      </c>
      <c r="AL66" s="191" t="e">
        <v>#REF!</v>
      </c>
      <c r="AM66" s="338">
        <v>0</v>
      </c>
      <c r="AN66" s="180" t="e">
        <v>#DIV/0!</v>
      </c>
    </row>
    <row r="67" spans="1:40" ht="21" customHeight="1">
      <c r="T67" s="154"/>
      <c r="U67" s="154"/>
      <c r="V67" s="164" t="s">
        <v>157</v>
      </c>
      <c r="W67" s="335">
        <v>24832.568094999999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335">
        <v>0</v>
      </c>
      <c r="AD67" s="335">
        <v>24832.568094999999</v>
      </c>
      <c r="AE67" s="335">
        <v>0</v>
      </c>
      <c r="AF67" s="335">
        <v>24832.568094999999</v>
      </c>
      <c r="AG67" s="335">
        <v>0</v>
      </c>
      <c r="AH67" s="171">
        <v>0</v>
      </c>
      <c r="AI67" s="214">
        <v>0</v>
      </c>
      <c r="AJ67" s="226">
        <v>11543.432137810001</v>
      </c>
      <c r="AK67" s="226">
        <v>-11543.432137810001</v>
      </c>
      <c r="AL67" s="228" t="e">
        <v>#REF!</v>
      </c>
      <c r="AM67" s="341">
        <v>0</v>
      </c>
      <c r="AN67" s="186">
        <v>0</v>
      </c>
    </row>
    <row r="68" spans="1:40" ht="21" customHeight="1">
      <c r="T68" s="154"/>
      <c r="U68" s="154"/>
      <c r="V68" s="155"/>
      <c r="W68" s="149"/>
      <c r="X68" s="149"/>
      <c r="Y68" s="149"/>
      <c r="Z68" s="149"/>
      <c r="AA68" s="149"/>
      <c r="AB68" s="149"/>
      <c r="AC68" s="149"/>
      <c r="AD68" s="227"/>
      <c r="AE68" s="149"/>
      <c r="AF68" s="149"/>
      <c r="AG68" s="227"/>
      <c r="AH68" s="151"/>
      <c r="AI68" s="152"/>
      <c r="AJ68" s="152"/>
      <c r="AK68" s="152"/>
      <c r="AL68" s="147"/>
      <c r="AM68" s="227"/>
      <c r="AN68" s="151"/>
    </row>
    <row r="69" spans="1:40" ht="21" customHeight="1">
      <c r="T69" s="154"/>
      <c r="U69" s="154"/>
      <c r="V69" s="155"/>
      <c r="W69" s="149"/>
      <c r="X69" s="149"/>
      <c r="Y69" s="149"/>
      <c r="Z69" s="149"/>
      <c r="AA69" s="149"/>
      <c r="AB69" s="149"/>
      <c r="AC69" s="149"/>
      <c r="AD69" s="227"/>
      <c r="AE69" s="149"/>
      <c r="AF69" s="149"/>
      <c r="AG69" s="227"/>
      <c r="AH69" s="151"/>
      <c r="AI69" s="152"/>
      <c r="AJ69" s="152"/>
      <c r="AK69" s="152"/>
      <c r="AL69" s="147"/>
      <c r="AM69" s="227"/>
      <c r="AN69" s="151"/>
    </row>
    <row r="70" spans="1:40" ht="21" customHeight="1">
      <c r="T70" s="390" t="s">
        <v>186</v>
      </c>
      <c r="U70" s="390"/>
      <c r="V70" s="390"/>
      <c r="W70" s="390"/>
      <c r="X70" s="390"/>
      <c r="Y70" s="390"/>
      <c r="Z70" s="390"/>
      <c r="AA70" s="390"/>
      <c r="AB70" s="390"/>
      <c r="AC70" s="390"/>
      <c r="AD70" s="390"/>
      <c r="AE70" s="390"/>
      <c r="AF70" s="390"/>
      <c r="AG70" s="390"/>
      <c r="AH70" s="390"/>
      <c r="AI70" s="390"/>
      <c r="AJ70" s="390"/>
      <c r="AK70" s="390"/>
      <c r="AL70" s="390"/>
      <c r="AM70" s="390"/>
      <c r="AN70" s="390"/>
    </row>
    <row r="71" spans="1:40" ht="41.25" customHeight="1">
      <c r="T71" s="149"/>
      <c r="U71" s="149"/>
      <c r="V71" s="150"/>
      <c r="W71" s="149">
        <v>2</v>
      </c>
      <c r="X71" s="149">
        <v>3</v>
      </c>
      <c r="Y71" s="149">
        <v>4</v>
      </c>
      <c r="Z71" s="149">
        <v>5</v>
      </c>
      <c r="AA71" s="149">
        <v>6</v>
      </c>
      <c r="AB71" s="149">
        <v>7</v>
      </c>
      <c r="AC71" s="149">
        <v>8</v>
      </c>
      <c r="AD71" s="149">
        <v>9</v>
      </c>
      <c r="AE71" s="149">
        <v>10</v>
      </c>
      <c r="AF71" s="149">
        <v>11</v>
      </c>
      <c r="AG71" s="149">
        <v>13</v>
      </c>
      <c r="AH71" s="151">
        <v>14</v>
      </c>
      <c r="AI71" s="149">
        <v>15</v>
      </c>
      <c r="AJ71" s="149">
        <v>16</v>
      </c>
      <c r="AK71" s="149">
        <v>17</v>
      </c>
      <c r="AL71" s="147">
        <v>18</v>
      </c>
      <c r="AM71" s="149">
        <v>19</v>
      </c>
      <c r="AN71" s="151">
        <v>20</v>
      </c>
    </row>
    <row r="72" spans="1:40" ht="99.75" customHeight="1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61" t="s">
        <v>125</v>
      </c>
      <c r="U72" s="162"/>
      <c r="V72" s="163" t="s">
        <v>125</v>
      </c>
      <c r="W72" s="164" t="s">
        <v>126</v>
      </c>
      <c r="X72" s="164" t="s">
        <v>127</v>
      </c>
      <c r="Y72" s="164" t="s">
        <v>128</v>
      </c>
      <c r="Z72" s="164" t="s">
        <v>129</v>
      </c>
      <c r="AA72" s="164" t="s">
        <v>130</v>
      </c>
      <c r="AB72" s="164" t="s">
        <v>131</v>
      </c>
      <c r="AC72" s="163" t="s">
        <v>132</v>
      </c>
      <c r="AD72" s="163" t="s">
        <v>133</v>
      </c>
      <c r="AE72" s="163" t="s">
        <v>134</v>
      </c>
      <c r="AF72" s="163" t="s">
        <v>135</v>
      </c>
      <c r="AG72" s="165" t="s">
        <v>0</v>
      </c>
      <c r="AH72" s="166" t="s">
        <v>136</v>
      </c>
      <c r="AI72" s="167" t="s">
        <v>137</v>
      </c>
      <c r="AJ72" s="167" t="s">
        <v>138</v>
      </c>
      <c r="AK72" s="167" t="s">
        <v>139</v>
      </c>
      <c r="AL72" s="168" t="s">
        <v>140</v>
      </c>
      <c r="AM72" s="165" t="s">
        <v>141</v>
      </c>
      <c r="AN72" s="166" t="s">
        <v>142</v>
      </c>
    </row>
    <row r="73" spans="1:40" ht="23.25" customHeight="1">
      <c r="A73" s="184"/>
      <c r="B73" s="184" t="s">
        <v>161</v>
      </c>
      <c r="C73" s="230" t="s">
        <v>162</v>
      </c>
      <c r="D73" s="184" t="s">
        <v>143</v>
      </c>
      <c r="E73" s="184" t="s">
        <v>144</v>
      </c>
      <c r="F73" s="184" t="s">
        <v>143</v>
      </c>
      <c r="G73" s="184" t="s">
        <v>143</v>
      </c>
      <c r="H73" s="184" t="s">
        <v>143</v>
      </c>
      <c r="I73" s="184" t="s">
        <v>143</v>
      </c>
      <c r="J73" s="184" t="s">
        <v>143</v>
      </c>
      <c r="K73" s="184" t="s">
        <v>143</v>
      </c>
      <c r="L73" s="184" t="s">
        <v>143</v>
      </c>
      <c r="M73" s="184" t="s">
        <v>143</v>
      </c>
      <c r="N73" s="184" t="s">
        <v>143</v>
      </c>
      <c r="O73" s="184" t="s">
        <v>143</v>
      </c>
      <c r="P73" s="184"/>
      <c r="Q73" s="184"/>
      <c r="R73" s="184"/>
      <c r="S73" s="184"/>
      <c r="T73" s="170" t="s">
        <v>145</v>
      </c>
      <c r="U73" s="141"/>
      <c r="V73" s="164" t="s">
        <v>145</v>
      </c>
      <c r="W73" s="335">
        <v>151542.1</v>
      </c>
      <c r="X73" s="335">
        <v>0</v>
      </c>
      <c r="Y73" s="335">
        <v>0</v>
      </c>
      <c r="Z73" s="335"/>
      <c r="AA73" s="335">
        <v>0</v>
      </c>
      <c r="AB73" s="335">
        <v>0</v>
      </c>
      <c r="AC73" s="335"/>
      <c r="AD73" s="335">
        <v>151542.1</v>
      </c>
      <c r="AE73" s="335">
        <v>5000</v>
      </c>
      <c r="AF73" s="335">
        <v>146542.1</v>
      </c>
      <c r="AG73" s="335">
        <v>50050.342647040001</v>
      </c>
      <c r="AH73" s="186">
        <v>0.33027351902237068</v>
      </c>
      <c r="AI73" s="187">
        <v>0.34154241441224059</v>
      </c>
      <c r="AJ73" s="188">
        <v>137079.4867792</v>
      </c>
      <c r="AK73" s="188">
        <v>-88754.43862416</v>
      </c>
      <c r="AL73" s="174" t="e">
        <v>#REF!</v>
      </c>
      <c r="AM73" s="335">
        <v>40162.207038089997</v>
      </c>
      <c r="AN73" s="186">
        <v>0.26502342938424367</v>
      </c>
    </row>
    <row r="74" spans="1:40" ht="21.75" customHeight="1">
      <c r="A74" s="184"/>
      <c r="B74" s="184" t="s">
        <v>161</v>
      </c>
      <c r="C74" s="230" t="s">
        <v>162</v>
      </c>
      <c r="D74" s="184" t="s">
        <v>143</v>
      </c>
      <c r="E74" s="184" t="s">
        <v>144</v>
      </c>
      <c r="F74" s="184">
        <v>1</v>
      </c>
      <c r="G74" s="184" t="s">
        <v>143</v>
      </c>
      <c r="H74" s="184" t="s">
        <v>143</v>
      </c>
      <c r="I74" s="184" t="s">
        <v>143</v>
      </c>
      <c r="J74" s="184" t="s">
        <v>143</v>
      </c>
      <c r="K74" s="184" t="s">
        <v>143</v>
      </c>
      <c r="L74" s="184" t="s">
        <v>143</v>
      </c>
      <c r="M74" s="184" t="s">
        <v>143</v>
      </c>
      <c r="N74" s="184" t="s">
        <v>143</v>
      </c>
      <c r="O74" s="184" t="s">
        <v>143</v>
      </c>
      <c r="P74" s="184"/>
      <c r="Q74" s="184"/>
      <c r="R74" s="184"/>
      <c r="S74" s="184"/>
      <c r="T74" s="175" t="s">
        <v>187</v>
      </c>
      <c r="U74" s="176"/>
      <c r="V74" s="177" t="s">
        <v>187</v>
      </c>
      <c r="W74" s="336">
        <v>32710.400000000001</v>
      </c>
      <c r="X74" s="336">
        <v>0</v>
      </c>
      <c r="Y74" s="334">
        <v>0</v>
      </c>
      <c r="Z74" s="333"/>
      <c r="AA74" s="334">
        <v>0</v>
      </c>
      <c r="AB74" s="334"/>
      <c r="AC74" s="333"/>
      <c r="AD74" s="334">
        <v>32710.400000000001</v>
      </c>
      <c r="AE74" s="336">
        <v>0</v>
      </c>
      <c r="AF74" s="334">
        <v>32710.400000000001</v>
      </c>
      <c r="AG74" s="336">
        <v>7144.1739607800009</v>
      </c>
      <c r="AH74" s="178">
        <v>0.21840680519895814</v>
      </c>
      <c r="AI74" s="187">
        <v>0.21840680519895814</v>
      </c>
      <c r="AJ74" s="190">
        <v>31365.39798573</v>
      </c>
      <c r="AK74" s="179">
        <v>-24221.224024949999</v>
      </c>
      <c r="AL74" s="174" t="e">
        <v>#REF!</v>
      </c>
      <c r="AM74" s="336">
        <v>7144.1739607800009</v>
      </c>
      <c r="AN74" s="180">
        <v>0.21840680519895814</v>
      </c>
    </row>
    <row r="75" spans="1:40" ht="21.75" customHeight="1">
      <c r="A75" s="184"/>
      <c r="B75" s="184" t="s">
        <v>161</v>
      </c>
      <c r="C75" s="230" t="s">
        <v>162</v>
      </c>
      <c r="D75" s="184" t="s">
        <v>143</v>
      </c>
      <c r="E75" s="184" t="s">
        <v>144</v>
      </c>
      <c r="F75" s="184">
        <v>2</v>
      </c>
      <c r="G75" s="184" t="s">
        <v>143</v>
      </c>
      <c r="H75" s="184" t="s">
        <v>143</v>
      </c>
      <c r="I75" s="184" t="s">
        <v>143</v>
      </c>
      <c r="J75" s="184" t="s">
        <v>143</v>
      </c>
      <c r="K75" s="184" t="s">
        <v>143</v>
      </c>
      <c r="L75" s="184" t="s">
        <v>143</v>
      </c>
      <c r="M75" s="184" t="s">
        <v>143</v>
      </c>
      <c r="N75" s="184" t="s">
        <v>143</v>
      </c>
      <c r="O75" s="184" t="s">
        <v>143</v>
      </c>
      <c r="P75" s="184"/>
      <c r="Q75" s="184"/>
      <c r="R75" s="184"/>
      <c r="S75" s="184"/>
      <c r="T75" s="175" t="s">
        <v>147</v>
      </c>
      <c r="U75" s="176"/>
      <c r="V75" s="177" t="s">
        <v>147</v>
      </c>
      <c r="W75" s="336">
        <v>5054.5</v>
      </c>
      <c r="X75" s="336">
        <v>0</v>
      </c>
      <c r="Y75" s="334">
        <v>0</v>
      </c>
      <c r="Z75" s="333"/>
      <c r="AA75" s="334">
        <v>0</v>
      </c>
      <c r="AB75" s="336"/>
      <c r="AC75" s="333"/>
      <c r="AD75" s="334">
        <v>5054.5</v>
      </c>
      <c r="AE75" s="336">
        <v>0</v>
      </c>
      <c r="AF75" s="334">
        <v>5054.5</v>
      </c>
      <c r="AG75" s="336">
        <v>2969.9291882100001</v>
      </c>
      <c r="AH75" s="178">
        <v>0.58758120253437529</v>
      </c>
      <c r="AI75" s="187">
        <v>0.58758120253437529</v>
      </c>
      <c r="AJ75" s="190">
        <v>4688.8524493800005</v>
      </c>
      <c r="AK75" s="179">
        <v>-1718.9232611700004</v>
      </c>
      <c r="AL75" s="174" t="e">
        <v>#REF!</v>
      </c>
      <c r="AM75" s="336">
        <v>861.54357826</v>
      </c>
      <c r="AN75" s="180">
        <v>0.17045080191116826</v>
      </c>
    </row>
    <row r="76" spans="1:40" ht="18.75" customHeight="1">
      <c r="A76" s="184"/>
      <c r="B76" s="184" t="s">
        <v>161</v>
      </c>
      <c r="C76" s="230" t="s">
        <v>162</v>
      </c>
      <c r="D76" s="184" t="s">
        <v>143</v>
      </c>
      <c r="E76" s="184" t="s">
        <v>144</v>
      </c>
      <c r="F76" s="184">
        <v>3</v>
      </c>
      <c r="G76" s="184" t="s">
        <v>143</v>
      </c>
      <c r="H76" s="184" t="s">
        <v>143</v>
      </c>
      <c r="I76" s="184" t="s">
        <v>143</v>
      </c>
      <c r="J76" s="184" t="s">
        <v>143</v>
      </c>
      <c r="K76" s="184" t="s">
        <v>143</v>
      </c>
      <c r="L76" s="184" t="s">
        <v>143</v>
      </c>
      <c r="M76" s="184" t="s">
        <v>143</v>
      </c>
      <c r="N76" s="184" t="s">
        <v>143</v>
      </c>
      <c r="O76" s="184" t="s">
        <v>143</v>
      </c>
      <c r="P76" s="184"/>
      <c r="Q76" s="184"/>
      <c r="R76" s="184"/>
      <c r="S76" s="184"/>
      <c r="T76" s="175" t="s">
        <v>148</v>
      </c>
      <c r="U76" s="176"/>
      <c r="V76" s="177" t="s">
        <v>148</v>
      </c>
      <c r="W76" s="336">
        <v>101612.6</v>
      </c>
      <c r="X76" s="336">
        <v>0</v>
      </c>
      <c r="Y76" s="334">
        <v>0</v>
      </c>
      <c r="Z76" s="333"/>
      <c r="AA76" s="334">
        <v>0</v>
      </c>
      <c r="AB76" s="336"/>
      <c r="AC76" s="333"/>
      <c r="AD76" s="334">
        <v>101612.6</v>
      </c>
      <c r="AE76" s="336">
        <v>5000</v>
      </c>
      <c r="AF76" s="334">
        <v>96612.6</v>
      </c>
      <c r="AG76" s="336">
        <v>38210.945006049995</v>
      </c>
      <c r="AH76" s="178">
        <v>0.37604534286151514</v>
      </c>
      <c r="AI76" s="187">
        <v>0.39550684906575323</v>
      </c>
      <c r="AJ76" s="190">
        <v>101025.23634408999</v>
      </c>
      <c r="AK76" s="179">
        <v>-62814.291338039999</v>
      </c>
      <c r="AL76" s="174" t="e">
        <v>#REF!</v>
      </c>
      <c r="AM76" s="336">
        <v>30431.195007049999</v>
      </c>
      <c r="AN76" s="180">
        <v>0.29948249535047816</v>
      </c>
    </row>
    <row r="77" spans="1:40" ht="21" hidden="1" customHeight="1">
      <c r="A77" s="184"/>
      <c r="B77" s="184" t="s">
        <v>161</v>
      </c>
      <c r="C77" s="184" t="s">
        <v>162</v>
      </c>
      <c r="D77" s="184" t="s">
        <v>143</v>
      </c>
      <c r="E77" s="184" t="s">
        <v>144</v>
      </c>
      <c r="F77" s="184">
        <v>5</v>
      </c>
      <c r="G77" s="184" t="s">
        <v>143</v>
      </c>
      <c r="H77" s="184" t="s">
        <v>143</v>
      </c>
      <c r="I77" s="184" t="s">
        <v>143</v>
      </c>
      <c r="J77" s="184" t="s">
        <v>143</v>
      </c>
      <c r="K77" s="184" t="s">
        <v>143</v>
      </c>
      <c r="L77" s="184" t="s">
        <v>143</v>
      </c>
      <c r="M77" s="184" t="s">
        <v>143</v>
      </c>
      <c r="N77" s="184" t="s">
        <v>143</v>
      </c>
      <c r="O77" s="184" t="s">
        <v>143</v>
      </c>
      <c r="P77" s="184"/>
      <c r="Q77" s="184"/>
      <c r="R77" s="184"/>
      <c r="S77" s="184"/>
      <c r="T77" s="175" t="s">
        <v>149</v>
      </c>
      <c r="U77" s="176"/>
      <c r="V77" s="177" t="s">
        <v>149</v>
      </c>
      <c r="W77" s="336">
        <v>0</v>
      </c>
      <c r="X77" s="336">
        <v>0</v>
      </c>
      <c r="Y77" s="334">
        <v>0</v>
      </c>
      <c r="Z77" s="333"/>
      <c r="AA77" s="334">
        <v>0</v>
      </c>
      <c r="AB77" s="336"/>
      <c r="AC77" s="333"/>
      <c r="AD77" s="334">
        <v>0</v>
      </c>
      <c r="AE77" s="336">
        <v>0</v>
      </c>
      <c r="AF77" s="334">
        <v>0</v>
      </c>
      <c r="AG77" s="336">
        <v>0</v>
      </c>
      <c r="AH77" s="178" t="e">
        <v>#DIV/0!</v>
      </c>
      <c r="AI77" s="231" t="e">
        <v>#DIV/0!</v>
      </c>
      <c r="AJ77" s="232"/>
      <c r="AK77" s="232"/>
      <c r="AL77" s="174" t="e">
        <v>#REF!</v>
      </c>
      <c r="AM77" s="336">
        <v>0</v>
      </c>
      <c r="AN77" s="180" t="e">
        <v>#DIV/0!</v>
      </c>
    </row>
    <row r="78" spans="1:40" ht="41.25" customHeight="1">
      <c r="A78" s="184"/>
      <c r="B78" s="184" t="s">
        <v>161</v>
      </c>
      <c r="C78" s="230" t="s">
        <v>162</v>
      </c>
      <c r="D78" s="184" t="s">
        <v>143</v>
      </c>
      <c r="E78" s="184" t="s">
        <v>144</v>
      </c>
      <c r="F78" s="184">
        <v>8</v>
      </c>
      <c r="G78" s="184" t="s">
        <v>143</v>
      </c>
      <c r="H78" s="184" t="s">
        <v>143</v>
      </c>
      <c r="I78" s="184" t="s">
        <v>143</v>
      </c>
      <c r="J78" s="184" t="s">
        <v>143</v>
      </c>
      <c r="K78" s="184" t="s">
        <v>143</v>
      </c>
      <c r="L78" s="184" t="s">
        <v>143</v>
      </c>
      <c r="M78" s="184" t="s">
        <v>143</v>
      </c>
      <c r="N78" s="184" t="s">
        <v>143</v>
      </c>
      <c r="O78" s="184" t="s">
        <v>143</v>
      </c>
      <c r="P78" s="184"/>
      <c r="Q78" s="184"/>
      <c r="R78" s="184"/>
      <c r="S78" s="184"/>
      <c r="T78" s="182" t="s">
        <v>150</v>
      </c>
      <c r="U78" s="183"/>
      <c r="V78" s="177" t="s">
        <v>150</v>
      </c>
      <c r="W78" s="336">
        <v>12164.6</v>
      </c>
      <c r="X78" s="336">
        <v>0</v>
      </c>
      <c r="Y78" s="334">
        <v>0</v>
      </c>
      <c r="Z78" s="333"/>
      <c r="AA78" s="334">
        <v>0</v>
      </c>
      <c r="AB78" s="336"/>
      <c r="AC78" s="333"/>
      <c r="AD78" s="334">
        <v>12164.6</v>
      </c>
      <c r="AE78" s="336">
        <v>0</v>
      </c>
      <c r="AF78" s="334">
        <v>12164.6</v>
      </c>
      <c r="AG78" s="336">
        <v>1725.294492</v>
      </c>
      <c r="AH78" s="178">
        <v>0.14182911826118408</v>
      </c>
      <c r="AI78" s="187">
        <v>0.14182911826118408</v>
      </c>
      <c r="AJ78" s="232"/>
      <c r="AK78" s="232"/>
      <c r="AL78" s="174" t="e">
        <v>#REF!</v>
      </c>
      <c r="AM78" s="336">
        <v>1725.294492</v>
      </c>
      <c r="AN78" s="180">
        <v>0.14182911826118408</v>
      </c>
    </row>
    <row r="79" spans="1:40" ht="27.75" customHeight="1">
      <c r="A79" s="184"/>
      <c r="B79" s="184" t="s">
        <v>161</v>
      </c>
      <c r="C79" s="230" t="s">
        <v>162</v>
      </c>
      <c r="D79" s="184" t="s">
        <v>143</v>
      </c>
      <c r="E79" s="184" t="s">
        <v>151</v>
      </c>
      <c r="F79" s="184" t="s">
        <v>143</v>
      </c>
      <c r="G79" s="184" t="s">
        <v>143</v>
      </c>
      <c r="H79" s="184" t="s">
        <v>143</v>
      </c>
      <c r="I79" s="184" t="s">
        <v>143</v>
      </c>
      <c r="J79" s="184" t="s">
        <v>143</v>
      </c>
      <c r="K79" s="184" t="s">
        <v>143</v>
      </c>
      <c r="L79" s="184" t="s">
        <v>143</v>
      </c>
      <c r="M79" s="184" t="s">
        <v>143</v>
      </c>
      <c r="N79" s="184" t="s">
        <v>143</v>
      </c>
      <c r="O79" s="184" t="s">
        <v>143</v>
      </c>
      <c r="P79" s="184"/>
      <c r="Q79" s="184"/>
      <c r="R79" s="184"/>
      <c r="S79" s="184"/>
      <c r="T79" s="185" t="s">
        <v>152</v>
      </c>
      <c r="U79" s="141"/>
      <c r="V79" s="164" t="s">
        <v>152</v>
      </c>
      <c r="W79" s="335">
        <v>13635.265674</v>
      </c>
      <c r="X79" s="335">
        <v>0</v>
      </c>
      <c r="Y79" s="335">
        <v>0</v>
      </c>
      <c r="Z79" s="335"/>
      <c r="AA79" s="335">
        <v>0</v>
      </c>
      <c r="AB79" s="335">
        <v>0</v>
      </c>
      <c r="AC79" s="335"/>
      <c r="AD79" s="335">
        <v>13635.265674</v>
      </c>
      <c r="AE79" s="335">
        <v>0</v>
      </c>
      <c r="AF79" s="335">
        <v>13635.265674</v>
      </c>
      <c r="AG79" s="335">
        <v>0</v>
      </c>
      <c r="AH79" s="186">
        <v>0</v>
      </c>
      <c r="AI79" s="187">
        <v>0</v>
      </c>
      <c r="AJ79" s="188">
        <v>74558569.173210353</v>
      </c>
      <c r="AK79" s="188" t="e">
        <v>#REF!</v>
      </c>
      <c r="AL79" s="174" t="e">
        <v>#REF!</v>
      </c>
      <c r="AM79" s="335">
        <v>0</v>
      </c>
      <c r="AN79" s="186">
        <v>0</v>
      </c>
    </row>
    <row r="80" spans="1:40" ht="21.75" customHeight="1">
      <c r="A80" s="184"/>
      <c r="B80" s="184" t="s">
        <v>161</v>
      </c>
      <c r="C80" s="230" t="s">
        <v>162</v>
      </c>
      <c r="D80" s="184" t="s">
        <v>188</v>
      </c>
      <c r="E80" s="184" t="s">
        <v>151</v>
      </c>
      <c r="F80" s="184" t="s">
        <v>143</v>
      </c>
      <c r="G80" s="184" t="s">
        <v>143</v>
      </c>
      <c r="H80" s="184" t="s">
        <v>143</v>
      </c>
      <c r="I80" s="184" t="s">
        <v>143</v>
      </c>
      <c r="J80" s="184" t="s">
        <v>143</v>
      </c>
      <c r="K80" s="184" t="s">
        <v>143</v>
      </c>
      <c r="L80" s="184" t="s">
        <v>143</v>
      </c>
      <c r="M80" s="184" t="s">
        <v>143</v>
      </c>
      <c r="N80" s="184" t="s">
        <v>143</v>
      </c>
      <c r="O80" s="184" t="s">
        <v>143</v>
      </c>
      <c r="P80" s="184"/>
      <c r="Q80" s="184"/>
      <c r="R80" s="184"/>
      <c r="S80" s="184"/>
      <c r="T80" s="189" t="s">
        <v>153</v>
      </c>
      <c r="U80" s="176"/>
      <c r="V80" s="177" t="s">
        <v>153</v>
      </c>
      <c r="W80" s="336">
        <v>6580.6649349999998</v>
      </c>
      <c r="X80" s="336">
        <v>0</v>
      </c>
      <c r="Y80" s="334">
        <v>0</v>
      </c>
      <c r="Z80" s="333"/>
      <c r="AA80" s="334">
        <v>0</v>
      </c>
      <c r="AB80" s="334"/>
      <c r="AC80" s="333"/>
      <c r="AD80" s="334">
        <v>6580.6649349999998</v>
      </c>
      <c r="AE80" s="336">
        <v>0</v>
      </c>
      <c r="AF80" s="334">
        <v>6580.6649349999998</v>
      </c>
      <c r="AG80" s="336">
        <v>0</v>
      </c>
      <c r="AH80" s="178">
        <v>0</v>
      </c>
      <c r="AI80" s="187">
        <v>0</v>
      </c>
      <c r="AJ80" s="190">
        <v>6843.8915319999996</v>
      </c>
      <c r="AK80" s="179">
        <v>-6843.8915319999996</v>
      </c>
      <c r="AL80" s="174" t="e">
        <v>#REF!</v>
      </c>
      <c r="AM80" s="336">
        <v>0</v>
      </c>
      <c r="AN80" s="180">
        <v>0</v>
      </c>
    </row>
    <row r="81" spans="1:40" ht="21.75" customHeight="1">
      <c r="A81" s="184"/>
      <c r="B81" s="184" t="s">
        <v>161</v>
      </c>
      <c r="C81" s="230" t="s">
        <v>162</v>
      </c>
      <c r="D81" s="184" t="s">
        <v>189</v>
      </c>
      <c r="E81" s="184" t="s">
        <v>151</v>
      </c>
      <c r="F81" s="184" t="s">
        <v>143</v>
      </c>
      <c r="G81" s="184" t="s">
        <v>143</v>
      </c>
      <c r="H81" s="184" t="s">
        <v>143</v>
      </c>
      <c r="I81" s="184" t="s">
        <v>143</v>
      </c>
      <c r="J81" s="184" t="s">
        <v>143</v>
      </c>
      <c r="K81" s="184" t="s">
        <v>143</v>
      </c>
      <c r="L81" s="184" t="s">
        <v>143</v>
      </c>
      <c r="M81" s="184" t="s">
        <v>143</v>
      </c>
      <c r="N81" s="184" t="s">
        <v>143</v>
      </c>
      <c r="O81" s="184" t="s">
        <v>143</v>
      </c>
      <c r="P81" s="184"/>
      <c r="Q81" s="184"/>
      <c r="R81" s="184"/>
      <c r="S81" s="184"/>
      <c r="T81" s="189" t="s">
        <v>154</v>
      </c>
      <c r="U81" s="176"/>
      <c r="V81" s="177" t="s">
        <v>154</v>
      </c>
      <c r="W81" s="336">
        <v>7054.6007390000004</v>
      </c>
      <c r="X81" s="336">
        <v>0</v>
      </c>
      <c r="Y81" s="334">
        <v>0</v>
      </c>
      <c r="Z81" s="333"/>
      <c r="AA81" s="334">
        <v>0</v>
      </c>
      <c r="AB81" s="336"/>
      <c r="AC81" s="333"/>
      <c r="AD81" s="334">
        <v>7054.6007390000004</v>
      </c>
      <c r="AE81" s="336">
        <v>0</v>
      </c>
      <c r="AF81" s="334">
        <v>7054.6007390000004</v>
      </c>
      <c r="AG81" s="336">
        <v>0</v>
      </c>
      <c r="AH81" s="178">
        <v>0</v>
      </c>
      <c r="AI81" s="187">
        <v>0</v>
      </c>
      <c r="AJ81" s="190">
        <v>3559.7891428600001</v>
      </c>
      <c r="AK81" s="179">
        <v>-3559.7891428600001</v>
      </c>
      <c r="AL81" s="191" t="e">
        <v>#REF!</v>
      </c>
      <c r="AM81" s="336">
        <v>0</v>
      </c>
      <c r="AN81" s="180">
        <v>0</v>
      </c>
    </row>
    <row r="82" spans="1:40" ht="27.75" customHeight="1">
      <c r="A82" s="184"/>
      <c r="B82" s="184" t="s">
        <v>161</v>
      </c>
      <c r="C82" s="230" t="s">
        <v>162</v>
      </c>
      <c r="D82" s="184" t="s">
        <v>143</v>
      </c>
      <c r="E82" s="184" t="s">
        <v>155</v>
      </c>
      <c r="F82" s="184" t="s">
        <v>143</v>
      </c>
      <c r="G82" s="184" t="s">
        <v>143</v>
      </c>
      <c r="H82" s="184" t="s">
        <v>143</v>
      </c>
      <c r="I82" s="184" t="s">
        <v>143</v>
      </c>
      <c r="J82" s="184" t="s">
        <v>143</v>
      </c>
      <c r="K82" s="184" t="s">
        <v>143</v>
      </c>
      <c r="L82" s="184" t="s">
        <v>143</v>
      </c>
      <c r="M82" s="184" t="s">
        <v>143</v>
      </c>
      <c r="N82" s="184" t="s">
        <v>143</v>
      </c>
      <c r="O82" s="184" t="s">
        <v>143</v>
      </c>
      <c r="P82" s="184"/>
      <c r="Q82" s="184"/>
      <c r="R82" s="184"/>
      <c r="S82" s="184"/>
      <c r="T82" s="170" t="s">
        <v>156</v>
      </c>
      <c r="U82" s="141"/>
      <c r="V82" s="164" t="s">
        <v>156</v>
      </c>
      <c r="W82" s="335">
        <v>5075124.2203639997</v>
      </c>
      <c r="X82" s="335">
        <v>0</v>
      </c>
      <c r="Y82" s="335">
        <v>0</v>
      </c>
      <c r="Z82" s="335"/>
      <c r="AA82" s="335">
        <v>0</v>
      </c>
      <c r="AB82" s="335">
        <v>0</v>
      </c>
      <c r="AC82" s="335">
        <v>0</v>
      </c>
      <c r="AD82" s="335">
        <v>5075124.2203639997</v>
      </c>
      <c r="AE82" s="335">
        <v>0</v>
      </c>
      <c r="AF82" s="335">
        <v>5075124.2203639997</v>
      </c>
      <c r="AG82" s="335">
        <v>1445999.3577306701</v>
      </c>
      <c r="AH82" s="171">
        <v>0.28491900787936963</v>
      </c>
      <c r="AI82" s="187">
        <v>0.28491900787936963</v>
      </c>
      <c r="AJ82" s="188">
        <v>37205543.002878152</v>
      </c>
      <c r="AK82" s="188" t="e">
        <v>#REF!</v>
      </c>
      <c r="AL82" s="174" t="e">
        <v>#REF!</v>
      </c>
      <c r="AM82" s="335">
        <v>1394985.4638767003</v>
      </c>
      <c r="AN82" s="186">
        <v>0.27486725512634813</v>
      </c>
    </row>
    <row r="83" spans="1:40" ht="24.75" customHeight="1">
      <c r="A83" s="184"/>
      <c r="B83" s="184" t="s">
        <v>161</v>
      </c>
      <c r="C83" s="230" t="s">
        <v>162</v>
      </c>
      <c r="D83" s="184" t="s">
        <v>143</v>
      </c>
      <c r="E83" s="184" t="s">
        <v>143</v>
      </c>
      <c r="F83" s="184" t="s">
        <v>143</v>
      </c>
      <c r="G83" s="184" t="s">
        <v>143</v>
      </c>
      <c r="H83" s="184" t="s">
        <v>143</v>
      </c>
      <c r="I83" s="184" t="s">
        <v>143</v>
      </c>
      <c r="J83" s="184" t="s">
        <v>143</v>
      </c>
      <c r="K83" s="184" t="s">
        <v>143</v>
      </c>
      <c r="L83" s="184" t="s">
        <v>143</v>
      </c>
      <c r="M83" s="184" t="s">
        <v>143</v>
      </c>
      <c r="N83" s="184" t="s">
        <v>143</v>
      </c>
      <c r="O83" s="184" t="s">
        <v>143</v>
      </c>
      <c r="P83" s="184"/>
      <c r="Q83" s="184"/>
      <c r="R83" s="184"/>
      <c r="S83" s="184"/>
      <c r="T83" s="170" t="s">
        <v>190</v>
      </c>
      <c r="U83" s="141"/>
      <c r="V83" s="164" t="s">
        <v>190</v>
      </c>
      <c r="W83" s="335">
        <v>5240301.586037999</v>
      </c>
      <c r="X83" s="335">
        <v>0</v>
      </c>
      <c r="Y83" s="335">
        <v>0</v>
      </c>
      <c r="Z83" s="335">
        <v>0</v>
      </c>
      <c r="AA83" s="335">
        <v>0</v>
      </c>
      <c r="AB83" s="335">
        <v>0</v>
      </c>
      <c r="AC83" s="335">
        <v>0</v>
      </c>
      <c r="AD83" s="335">
        <v>5240301.586037999</v>
      </c>
      <c r="AE83" s="335">
        <v>5000</v>
      </c>
      <c r="AF83" s="335">
        <v>5235301.586037999</v>
      </c>
      <c r="AG83" s="335">
        <v>1496049.7003777102</v>
      </c>
      <c r="AH83" s="171">
        <v>0.2854892367957812</v>
      </c>
      <c r="AI83" s="187">
        <v>0.28576189466668322</v>
      </c>
      <c r="AJ83" s="188">
        <v>37342622.48965735</v>
      </c>
      <c r="AK83" s="188" t="e">
        <v>#REF!</v>
      </c>
      <c r="AL83" s="174" t="e">
        <v>#REF!</v>
      </c>
      <c r="AM83" s="335">
        <v>1435147.6709147904</v>
      </c>
      <c r="AN83" s="186">
        <v>0.27386738098023344</v>
      </c>
    </row>
    <row r="84" spans="1:40" ht="22.5">
      <c r="T84" s="149"/>
      <c r="U84" s="149"/>
      <c r="V84" s="150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210"/>
      <c r="AI84" s="198"/>
      <c r="AJ84" s="198"/>
      <c r="AK84" s="198"/>
      <c r="AL84" s="199"/>
      <c r="AM84" s="197"/>
      <c r="AN84" s="210"/>
    </row>
    <row r="85" spans="1:40" ht="12.75" customHeight="1">
      <c r="T85" s="229">
        <v>1</v>
      </c>
      <c r="U85" s="229"/>
      <c r="V85" s="234">
        <v>1</v>
      </c>
      <c r="W85" s="235">
        <v>2</v>
      </c>
      <c r="X85" s="229">
        <v>3</v>
      </c>
      <c r="Y85" s="235">
        <v>4</v>
      </c>
      <c r="Z85" s="229">
        <v>5</v>
      </c>
      <c r="AA85" s="235">
        <v>6</v>
      </c>
      <c r="AB85" s="229">
        <v>7</v>
      </c>
      <c r="AC85" s="235">
        <v>8</v>
      </c>
      <c r="AD85" s="229">
        <v>9</v>
      </c>
      <c r="AE85" s="235">
        <v>10</v>
      </c>
      <c r="AF85" s="229">
        <v>11</v>
      </c>
      <c r="AG85" s="229">
        <v>13</v>
      </c>
      <c r="AH85" s="236">
        <v>14</v>
      </c>
      <c r="AI85" s="229">
        <v>15</v>
      </c>
      <c r="AJ85" s="235">
        <v>16</v>
      </c>
      <c r="AK85" s="229">
        <v>17</v>
      </c>
      <c r="AL85" s="237">
        <v>18</v>
      </c>
      <c r="AM85" s="229">
        <v>19</v>
      </c>
      <c r="AN85" s="236">
        <v>20</v>
      </c>
    </row>
    <row r="86" spans="1:40" ht="69.75" customHeight="1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238"/>
      <c r="T86" s="163" t="s">
        <v>125</v>
      </c>
      <c r="U86" s="163" t="s">
        <v>191</v>
      </c>
      <c r="V86" s="163" t="s">
        <v>125</v>
      </c>
      <c r="W86" s="164" t="s">
        <v>126</v>
      </c>
      <c r="X86" s="164" t="s">
        <v>127</v>
      </c>
      <c r="Y86" s="164" t="s">
        <v>128</v>
      </c>
      <c r="Z86" s="164" t="s">
        <v>129</v>
      </c>
      <c r="AA86" s="164" t="s">
        <v>130</v>
      </c>
      <c r="AB86" s="164" t="s">
        <v>131</v>
      </c>
      <c r="AC86" s="163" t="s">
        <v>132</v>
      </c>
      <c r="AD86" s="163" t="s">
        <v>133</v>
      </c>
      <c r="AE86" s="163" t="s">
        <v>134</v>
      </c>
      <c r="AF86" s="163" t="s">
        <v>135</v>
      </c>
      <c r="AG86" s="165" t="s">
        <v>0</v>
      </c>
      <c r="AH86" s="166" t="s">
        <v>136</v>
      </c>
      <c r="AI86" s="167" t="s">
        <v>137</v>
      </c>
      <c r="AJ86" s="167" t="s">
        <v>138</v>
      </c>
      <c r="AK86" s="167" t="s">
        <v>139</v>
      </c>
      <c r="AL86" s="168" t="s">
        <v>140</v>
      </c>
      <c r="AM86" s="165" t="s">
        <v>141</v>
      </c>
      <c r="AN86" s="166" t="s">
        <v>142</v>
      </c>
    </row>
    <row r="87" spans="1:40" ht="34.5" customHeight="1">
      <c r="A87" s="239"/>
      <c r="B87" s="239" t="s">
        <v>161</v>
      </c>
      <c r="C87" s="230" t="s">
        <v>162</v>
      </c>
      <c r="D87" s="184" t="s">
        <v>192</v>
      </c>
      <c r="E87" s="239" t="s">
        <v>155</v>
      </c>
      <c r="F87" s="239" t="s">
        <v>143</v>
      </c>
      <c r="G87" s="239" t="s">
        <v>143</v>
      </c>
      <c r="H87" s="239" t="s">
        <v>143</v>
      </c>
      <c r="I87" s="239" t="s">
        <v>143</v>
      </c>
      <c r="J87" s="239" t="s">
        <v>143</v>
      </c>
      <c r="K87" s="239" t="s">
        <v>143</v>
      </c>
      <c r="L87" s="239" t="s">
        <v>143</v>
      </c>
      <c r="M87" s="239" t="s">
        <v>143</v>
      </c>
      <c r="N87" s="239" t="s">
        <v>143</v>
      </c>
      <c r="O87" s="239" t="s">
        <v>143</v>
      </c>
      <c r="P87" s="239"/>
      <c r="Q87" s="239"/>
      <c r="R87" s="239" t="s">
        <v>193</v>
      </c>
      <c r="S87" s="240" t="s">
        <v>194</v>
      </c>
      <c r="T87" s="241" t="s">
        <v>195</v>
      </c>
      <c r="U87" s="242">
        <v>2018011000795</v>
      </c>
      <c r="V87" s="241" t="s">
        <v>195</v>
      </c>
      <c r="W87" s="342">
        <v>2709</v>
      </c>
      <c r="X87" s="343"/>
      <c r="Y87" s="343">
        <v>0</v>
      </c>
      <c r="Z87" s="343"/>
      <c r="AA87" s="343">
        <v>0</v>
      </c>
      <c r="AB87" s="344"/>
      <c r="AC87" s="345"/>
      <c r="AD87" s="343">
        <v>2709</v>
      </c>
      <c r="AE87" s="343">
        <v>0</v>
      </c>
      <c r="AF87" s="343">
        <v>2709</v>
      </c>
      <c r="AG87" s="342">
        <v>408.92530099999999</v>
      </c>
      <c r="AH87" s="243">
        <v>0.15095064636397193</v>
      </c>
      <c r="AI87" s="244">
        <v>0.15095064636397193</v>
      </c>
      <c r="AJ87" s="245">
        <v>2917.8434480000001</v>
      </c>
      <c r="AK87" s="245">
        <v>-2508.9181470000003</v>
      </c>
      <c r="AL87" s="174" t="e">
        <v>#REF!</v>
      </c>
      <c r="AM87" s="346">
        <v>69.202179000000001</v>
      </c>
      <c r="AN87" s="246">
        <v>2.5545285714285715E-2</v>
      </c>
    </row>
    <row r="88" spans="1:40" ht="34.5" customHeight="1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238"/>
      <c r="T88" s="164" t="s">
        <v>196</v>
      </c>
      <c r="U88" s="164"/>
      <c r="V88" s="164" t="s">
        <v>196</v>
      </c>
      <c r="W88" s="348">
        <v>2709</v>
      </c>
      <c r="X88" s="348">
        <v>0</v>
      </c>
      <c r="Y88" s="348">
        <v>0</v>
      </c>
      <c r="Z88" s="348"/>
      <c r="AA88" s="348">
        <v>0</v>
      </c>
      <c r="AB88" s="348">
        <v>0</v>
      </c>
      <c r="AC88" s="348">
        <v>0</v>
      </c>
      <c r="AD88" s="348">
        <v>2709</v>
      </c>
      <c r="AE88" s="348">
        <v>0</v>
      </c>
      <c r="AF88" s="348">
        <v>2709</v>
      </c>
      <c r="AG88" s="348">
        <v>408.92530099999999</v>
      </c>
      <c r="AH88" s="186">
        <v>0.15095064636397193</v>
      </c>
      <c r="AI88" s="249"/>
      <c r="AJ88" s="348">
        <v>2917.8434480000001</v>
      </c>
      <c r="AK88" s="348">
        <v>-2508.9181470000003</v>
      </c>
      <c r="AL88" s="174" t="e">
        <v>#REF!</v>
      </c>
      <c r="AM88" s="348">
        <v>69.202179000000001</v>
      </c>
      <c r="AN88" s="186">
        <v>2.5545285714285715E-2</v>
      </c>
    </row>
    <row r="89" spans="1:40" ht="48.75" customHeight="1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238"/>
      <c r="T89" s="250" t="s">
        <v>125</v>
      </c>
      <c r="U89" s="250"/>
      <c r="V89" s="250" t="s">
        <v>125</v>
      </c>
      <c r="W89" s="164" t="s">
        <v>126</v>
      </c>
      <c r="X89" s="164" t="s">
        <v>127</v>
      </c>
      <c r="Y89" s="164" t="s">
        <v>128</v>
      </c>
      <c r="Z89" s="164" t="s">
        <v>129</v>
      </c>
      <c r="AA89" s="164" t="s">
        <v>130</v>
      </c>
      <c r="AB89" s="164" t="s">
        <v>131</v>
      </c>
      <c r="AC89" s="163" t="s">
        <v>132</v>
      </c>
      <c r="AD89" s="163" t="s">
        <v>133</v>
      </c>
      <c r="AE89" s="163" t="s">
        <v>134</v>
      </c>
      <c r="AF89" s="163" t="s">
        <v>135</v>
      </c>
      <c r="AG89" s="165" t="s">
        <v>0</v>
      </c>
      <c r="AH89" s="166" t="s">
        <v>136</v>
      </c>
      <c r="AI89" s="167" t="s">
        <v>137</v>
      </c>
      <c r="AJ89" s="167" t="s">
        <v>138</v>
      </c>
      <c r="AK89" s="167" t="s">
        <v>139</v>
      </c>
      <c r="AL89" s="168" t="s">
        <v>140</v>
      </c>
      <c r="AM89" s="165" t="s">
        <v>141</v>
      </c>
      <c r="AN89" s="166" t="s">
        <v>142</v>
      </c>
    </row>
    <row r="90" spans="1:40" ht="46.5" customHeight="1">
      <c r="A90" s="239"/>
      <c r="B90" s="239" t="s">
        <v>161</v>
      </c>
      <c r="C90" s="230" t="s">
        <v>162</v>
      </c>
      <c r="D90" s="251" t="s">
        <v>197</v>
      </c>
      <c r="E90" s="239" t="s">
        <v>155</v>
      </c>
      <c r="F90" s="239" t="s">
        <v>143</v>
      </c>
      <c r="G90" s="239" t="s">
        <v>143</v>
      </c>
      <c r="H90" s="239" t="s">
        <v>143</v>
      </c>
      <c r="I90" s="239" t="s">
        <v>143</v>
      </c>
      <c r="J90" s="239" t="s">
        <v>143</v>
      </c>
      <c r="K90" s="239" t="s">
        <v>143</v>
      </c>
      <c r="L90" s="239" t="s">
        <v>143</v>
      </c>
      <c r="M90" s="239" t="s">
        <v>143</v>
      </c>
      <c r="N90" s="239" t="s">
        <v>143</v>
      </c>
      <c r="O90" s="239" t="s">
        <v>143</v>
      </c>
      <c r="P90" s="239"/>
      <c r="Q90" s="239"/>
      <c r="R90" s="239" t="s">
        <v>193</v>
      </c>
      <c r="S90" s="240"/>
      <c r="T90" s="252" t="s">
        <v>198</v>
      </c>
      <c r="U90" s="349" t="s">
        <v>199</v>
      </c>
      <c r="V90" s="252" t="s">
        <v>198</v>
      </c>
      <c r="W90" s="343">
        <v>1906.5260840000001</v>
      </c>
      <c r="X90" s="343"/>
      <c r="Y90" s="343">
        <v>0</v>
      </c>
      <c r="Z90" s="343"/>
      <c r="AA90" s="343">
        <v>0</v>
      </c>
      <c r="AB90" s="343"/>
      <c r="AC90" s="343"/>
      <c r="AD90" s="343">
        <v>1906.5260840000001</v>
      </c>
      <c r="AE90" s="343">
        <v>0</v>
      </c>
      <c r="AF90" s="343">
        <v>1906.5260840000001</v>
      </c>
      <c r="AG90" s="343">
        <v>868.19098599999995</v>
      </c>
      <c r="AH90" s="246">
        <v>0.45537849877117126</v>
      </c>
      <c r="AI90" s="247"/>
      <c r="AJ90" s="245">
        <v>1509.73817433</v>
      </c>
      <c r="AK90" s="245">
        <v>-641.54718833000004</v>
      </c>
      <c r="AL90" s="174" t="e">
        <v>#REF!</v>
      </c>
      <c r="AM90" s="344">
        <v>97.859685999999996</v>
      </c>
      <c r="AN90" s="246">
        <v>5.1328794723167287E-2</v>
      </c>
    </row>
    <row r="91" spans="1:40" ht="34.5" customHeight="1">
      <c r="A91" s="184"/>
      <c r="B91" s="184"/>
      <c r="C91" s="184"/>
      <c r="D91" s="251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238"/>
      <c r="T91" s="164" t="s">
        <v>200</v>
      </c>
      <c r="U91" s="164"/>
      <c r="V91" s="164" t="s">
        <v>200</v>
      </c>
      <c r="W91" s="335">
        <v>1906.5260840000001</v>
      </c>
      <c r="X91" s="335">
        <v>0</v>
      </c>
      <c r="Y91" s="335">
        <v>0</v>
      </c>
      <c r="Z91" s="335"/>
      <c r="AA91" s="335">
        <v>0</v>
      </c>
      <c r="AB91" s="335">
        <v>0</v>
      </c>
      <c r="AC91" s="335">
        <v>0</v>
      </c>
      <c r="AD91" s="335">
        <v>1906.5260840000001</v>
      </c>
      <c r="AE91" s="335">
        <v>0</v>
      </c>
      <c r="AF91" s="335">
        <v>1906.5260840000001</v>
      </c>
      <c r="AG91" s="335">
        <v>868.19098599999995</v>
      </c>
      <c r="AH91" s="171">
        <v>0.45537849877117126</v>
      </c>
      <c r="AI91" s="253"/>
      <c r="AJ91" s="188">
        <v>1509.73817433</v>
      </c>
      <c r="AK91" s="188">
        <v>-641.54718833000004</v>
      </c>
      <c r="AL91" s="174" t="e">
        <v>#REF!</v>
      </c>
      <c r="AM91" s="335">
        <v>97.859685999999996</v>
      </c>
      <c r="AN91" s="186">
        <v>5.1328794723167287E-2</v>
      </c>
    </row>
    <row r="92" spans="1:40" ht="54" customHeight="1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238"/>
      <c r="T92" s="250" t="s">
        <v>125</v>
      </c>
      <c r="U92" s="163"/>
      <c r="V92" s="250" t="s">
        <v>125</v>
      </c>
      <c r="W92" s="164" t="s">
        <v>126</v>
      </c>
      <c r="X92" s="332" t="s">
        <v>127</v>
      </c>
      <c r="Y92" s="332" t="s">
        <v>128</v>
      </c>
      <c r="Z92" s="332"/>
      <c r="AA92" s="332" t="s">
        <v>130</v>
      </c>
      <c r="AB92" s="332" t="s">
        <v>131</v>
      </c>
      <c r="AC92" s="330" t="s">
        <v>132</v>
      </c>
      <c r="AD92" s="163" t="s">
        <v>133</v>
      </c>
      <c r="AE92" s="163" t="s">
        <v>134</v>
      </c>
      <c r="AF92" s="330" t="s">
        <v>135</v>
      </c>
      <c r="AG92" s="330" t="s">
        <v>0</v>
      </c>
      <c r="AH92" s="166" t="s">
        <v>136</v>
      </c>
      <c r="AI92" s="167" t="s">
        <v>137</v>
      </c>
      <c r="AJ92" s="167" t="s">
        <v>138</v>
      </c>
      <c r="AK92" s="167" t="s">
        <v>139</v>
      </c>
      <c r="AL92" s="168" t="s">
        <v>140</v>
      </c>
      <c r="AM92" s="165" t="s">
        <v>141</v>
      </c>
      <c r="AN92" s="166" t="s">
        <v>142</v>
      </c>
    </row>
    <row r="93" spans="1:40" ht="42.75" customHeight="1">
      <c r="A93" s="239"/>
      <c r="B93" s="239" t="s">
        <v>161</v>
      </c>
      <c r="C93" s="230" t="s">
        <v>162</v>
      </c>
      <c r="D93" s="251" t="s">
        <v>201</v>
      </c>
      <c r="E93" s="239" t="s">
        <v>155</v>
      </c>
      <c r="F93" s="239" t="s">
        <v>143</v>
      </c>
      <c r="G93" s="239" t="s">
        <v>143</v>
      </c>
      <c r="H93" s="239" t="s">
        <v>143</v>
      </c>
      <c r="I93" s="239" t="s">
        <v>143</v>
      </c>
      <c r="J93" s="239" t="s">
        <v>143</v>
      </c>
      <c r="K93" s="239" t="s">
        <v>143</v>
      </c>
      <c r="L93" s="239" t="s">
        <v>143</v>
      </c>
      <c r="M93" s="239" t="s">
        <v>143</v>
      </c>
      <c r="N93" s="239" t="s">
        <v>143</v>
      </c>
      <c r="O93" s="239" t="s">
        <v>143</v>
      </c>
      <c r="P93" s="239"/>
      <c r="Q93" s="239"/>
      <c r="R93" s="239" t="s">
        <v>193</v>
      </c>
      <c r="S93" s="240"/>
      <c r="T93" s="255" t="s">
        <v>202</v>
      </c>
      <c r="U93" s="350" t="s">
        <v>203</v>
      </c>
      <c r="V93" s="255" t="s">
        <v>202</v>
      </c>
      <c r="W93" s="342">
        <v>1231.483397</v>
      </c>
      <c r="X93" s="343"/>
      <c r="Y93" s="343">
        <v>0</v>
      </c>
      <c r="Z93" s="343"/>
      <c r="AA93" s="343">
        <v>0</v>
      </c>
      <c r="AB93" s="344"/>
      <c r="AC93" s="345"/>
      <c r="AD93" s="343">
        <v>1231.483397</v>
      </c>
      <c r="AE93" s="343">
        <v>0</v>
      </c>
      <c r="AF93" s="343">
        <v>1231.483397</v>
      </c>
      <c r="AG93" s="342">
        <v>740.39085899999998</v>
      </c>
      <c r="AH93" s="243">
        <v>0.60121870973141511</v>
      </c>
      <c r="AI93" s="244"/>
      <c r="AJ93" s="245">
        <v>1190.3349089999999</v>
      </c>
      <c r="AK93" s="245">
        <v>-449.94404999999995</v>
      </c>
      <c r="AL93" s="174" t="e">
        <v>#REF!</v>
      </c>
      <c r="AM93" s="346">
        <v>65.661135999999999</v>
      </c>
      <c r="AN93" s="246">
        <v>5.3318734267921275E-2</v>
      </c>
    </row>
    <row r="94" spans="1:40" ht="44.25" customHeight="1">
      <c r="A94" s="239"/>
      <c r="B94" s="239" t="s">
        <v>161</v>
      </c>
      <c r="C94" s="230" t="s">
        <v>162</v>
      </c>
      <c r="D94" s="251" t="s">
        <v>204</v>
      </c>
      <c r="E94" s="239" t="s">
        <v>155</v>
      </c>
      <c r="F94" s="239" t="s">
        <v>143</v>
      </c>
      <c r="G94" s="239" t="s">
        <v>143</v>
      </c>
      <c r="H94" s="239" t="s">
        <v>143</v>
      </c>
      <c r="I94" s="239" t="s">
        <v>143</v>
      </c>
      <c r="J94" s="239" t="s">
        <v>143</v>
      </c>
      <c r="K94" s="239" t="s">
        <v>143</v>
      </c>
      <c r="L94" s="239" t="s">
        <v>143</v>
      </c>
      <c r="M94" s="239" t="s">
        <v>143</v>
      </c>
      <c r="N94" s="239" t="s">
        <v>143</v>
      </c>
      <c r="O94" s="239" t="s">
        <v>143</v>
      </c>
      <c r="P94" s="239"/>
      <c r="Q94" s="239"/>
      <c r="R94" s="239" t="s">
        <v>193</v>
      </c>
      <c r="S94" s="240"/>
      <c r="T94" s="256" t="s">
        <v>205</v>
      </c>
      <c r="U94" s="350" t="s">
        <v>206</v>
      </c>
      <c r="V94" s="256" t="s">
        <v>205</v>
      </c>
      <c r="W94" s="342">
        <v>678.57563500000003</v>
      </c>
      <c r="X94" s="343"/>
      <c r="Y94" s="343">
        <v>0</v>
      </c>
      <c r="Z94" s="343"/>
      <c r="AA94" s="343">
        <v>0</v>
      </c>
      <c r="AB94" s="344"/>
      <c r="AC94" s="345">
        <v>0</v>
      </c>
      <c r="AD94" s="343">
        <v>678.57563500000003</v>
      </c>
      <c r="AE94" s="343">
        <v>0</v>
      </c>
      <c r="AF94" s="343">
        <v>678.57563500000003</v>
      </c>
      <c r="AG94" s="342">
        <v>197.531229</v>
      </c>
      <c r="AH94" s="243">
        <v>0.29109684876911324</v>
      </c>
      <c r="AI94" s="244"/>
      <c r="AJ94" s="245">
        <v>526.80794088000005</v>
      </c>
      <c r="AK94" s="245">
        <v>-329.27671188000005</v>
      </c>
      <c r="AL94" s="174" t="e">
        <v>#REF!</v>
      </c>
      <c r="AM94" s="346">
        <v>16.215253000000001</v>
      </c>
      <c r="AN94" s="246">
        <v>2.3896014185655221E-2</v>
      </c>
    </row>
    <row r="95" spans="1:40" ht="34.5" customHeight="1">
      <c r="A95" s="184"/>
      <c r="B95" s="184"/>
      <c r="C95" s="184"/>
      <c r="D95" s="251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238"/>
      <c r="T95" s="164" t="s">
        <v>207</v>
      </c>
      <c r="U95" s="164"/>
      <c r="V95" s="164" t="s">
        <v>207</v>
      </c>
      <c r="W95" s="335">
        <v>1910.0590320000001</v>
      </c>
      <c r="X95" s="335">
        <v>0</v>
      </c>
      <c r="Y95" s="335">
        <v>0</v>
      </c>
      <c r="Z95" s="335"/>
      <c r="AA95" s="335">
        <v>0</v>
      </c>
      <c r="AB95" s="335">
        <v>0</v>
      </c>
      <c r="AC95" s="335">
        <v>0</v>
      </c>
      <c r="AD95" s="335">
        <v>1910.0590320000001</v>
      </c>
      <c r="AE95" s="335">
        <v>0</v>
      </c>
      <c r="AF95" s="335">
        <v>1910.0590320000001</v>
      </c>
      <c r="AG95" s="335">
        <v>937.92208800000003</v>
      </c>
      <c r="AH95" s="171">
        <v>0.49104350823016868</v>
      </c>
      <c r="AI95" s="253"/>
      <c r="AJ95" s="188">
        <v>1717.1428498800001</v>
      </c>
      <c r="AK95" s="188">
        <v>-779.22076188000005</v>
      </c>
      <c r="AL95" s="174" t="e">
        <v>#REF!</v>
      </c>
      <c r="AM95" s="335">
        <v>81.876389000000003</v>
      </c>
      <c r="AN95" s="186">
        <v>4.2865894523829565E-2</v>
      </c>
    </row>
    <row r="96" spans="1:40" ht="34.5" customHeight="1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238"/>
      <c r="T96" s="250" t="s">
        <v>125</v>
      </c>
      <c r="U96" s="163"/>
      <c r="V96" s="250" t="s">
        <v>125</v>
      </c>
      <c r="W96" s="164" t="s">
        <v>126</v>
      </c>
      <c r="X96" s="164" t="s">
        <v>127</v>
      </c>
      <c r="Y96" s="164" t="s">
        <v>128</v>
      </c>
      <c r="Z96" s="164" t="s">
        <v>129</v>
      </c>
      <c r="AA96" s="164" t="s">
        <v>130</v>
      </c>
      <c r="AB96" s="164" t="s">
        <v>131</v>
      </c>
      <c r="AC96" s="163" t="s">
        <v>132</v>
      </c>
      <c r="AD96" s="163" t="s">
        <v>133</v>
      </c>
      <c r="AE96" s="163" t="s">
        <v>134</v>
      </c>
      <c r="AF96" s="163" t="s">
        <v>135</v>
      </c>
      <c r="AG96" s="165" t="s">
        <v>0</v>
      </c>
      <c r="AH96" s="166" t="s">
        <v>136</v>
      </c>
      <c r="AI96" s="167" t="s">
        <v>137</v>
      </c>
      <c r="AJ96" s="167" t="s">
        <v>138</v>
      </c>
      <c r="AK96" s="167" t="s">
        <v>139</v>
      </c>
      <c r="AL96" s="168" t="s">
        <v>140</v>
      </c>
      <c r="AM96" s="165" t="s">
        <v>141</v>
      </c>
      <c r="AN96" s="166" t="s">
        <v>142</v>
      </c>
    </row>
    <row r="97" spans="1:40" ht="47.25" customHeight="1">
      <c r="A97" s="239"/>
      <c r="B97" s="184" t="s">
        <v>161</v>
      </c>
      <c r="C97" s="230" t="s">
        <v>162</v>
      </c>
      <c r="D97" s="251" t="s">
        <v>208</v>
      </c>
      <c r="E97" s="184" t="s">
        <v>155</v>
      </c>
      <c r="F97" s="184" t="s">
        <v>143</v>
      </c>
      <c r="G97" s="184" t="s">
        <v>143</v>
      </c>
      <c r="H97" s="184" t="s">
        <v>143</v>
      </c>
      <c r="I97" s="184" t="s">
        <v>143</v>
      </c>
      <c r="J97" s="184" t="s">
        <v>143</v>
      </c>
      <c r="K97" s="184" t="s">
        <v>143</v>
      </c>
      <c r="L97" s="184" t="s">
        <v>143</v>
      </c>
      <c r="M97" s="184" t="s">
        <v>143</v>
      </c>
      <c r="N97" s="184" t="s">
        <v>143</v>
      </c>
      <c r="O97" s="184" t="s">
        <v>143</v>
      </c>
      <c r="P97" s="184"/>
      <c r="Q97" s="184"/>
      <c r="R97" s="184"/>
      <c r="S97" s="238"/>
      <c r="T97" s="256" t="s">
        <v>209</v>
      </c>
      <c r="U97" s="257">
        <v>2020011000102</v>
      </c>
      <c r="V97" s="256" t="s">
        <v>209</v>
      </c>
      <c r="W97" s="343">
        <v>2719.895</v>
      </c>
      <c r="X97" s="343"/>
      <c r="Y97" s="343">
        <v>0</v>
      </c>
      <c r="Z97" s="343"/>
      <c r="AA97" s="343">
        <v>0</v>
      </c>
      <c r="AB97" s="343"/>
      <c r="AC97" s="343">
        <v>0</v>
      </c>
      <c r="AD97" s="343">
        <v>2719.895</v>
      </c>
      <c r="AE97" s="343">
        <v>0</v>
      </c>
      <c r="AF97" s="343">
        <v>2719.895</v>
      </c>
      <c r="AG97" s="343">
        <v>1026.6369119999999</v>
      </c>
      <c r="AH97" s="246">
        <v>0.37745461203465575</v>
      </c>
      <c r="AI97" s="247"/>
      <c r="AJ97" s="245">
        <v>1765.01050553</v>
      </c>
      <c r="AK97" s="248">
        <v>-738.37359353000011</v>
      </c>
      <c r="AL97" s="174" t="e">
        <v>#REF!</v>
      </c>
      <c r="AM97" s="344">
        <v>110.398949</v>
      </c>
      <c r="AN97" s="246">
        <v>4.0589415767888097E-2</v>
      </c>
    </row>
    <row r="98" spans="1:40" ht="47.25" customHeight="1">
      <c r="A98" s="239"/>
      <c r="B98" s="239" t="s">
        <v>161</v>
      </c>
      <c r="C98" s="230" t="s">
        <v>162</v>
      </c>
      <c r="D98" s="251" t="s">
        <v>210</v>
      </c>
      <c r="E98" s="239" t="s">
        <v>155</v>
      </c>
      <c r="F98" s="239" t="s">
        <v>143</v>
      </c>
      <c r="G98" s="239" t="s">
        <v>143</v>
      </c>
      <c r="H98" s="239" t="s">
        <v>143</v>
      </c>
      <c r="I98" s="239" t="s">
        <v>143</v>
      </c>
      <c r="J98" s="239" t="s">
        <v>143</v>
      </c>
      <c r="K98" s="239" t="s">
        <v>143</v>
      </c>
      <c r="L98" s="239" t="s">
        <v>143</v>
      </c>
      <c r="M98" s="239" t="s">
        <v>143</v>
      </c>
      <c r="N98" s="239" t="s">
        <v>143</v>
      </c>
      <c r="O98" s="239" t="s">
        <v>143</v>
      </c>
      <c r="P98" s="239"/>
      <c r="Q98" s="239"/>
      <c r="R98" s="239" t="s">
        <v>193</v>
      </c>
      <c r="S98" s="240"/>
      <c r="T98" s="252" t="s">
        <v>211</v>
      </c>
      <c r="U98" s="257">
        <v>2023011000051</v>
      </c>
      <c r="V98" s="252" t="s">
        <v>211</v>
      </c>
      <c r="W98" s="347">
        <v>1200</v>
      </c>
      <c r="X98" s="343"/>
      <c r="Y98" s="343">
        <v>0</v>
      </c>
      <c r="Z98" s="343"/>
      <c r="AA98" s="343">
        <v>0</v>
      </c>
      <c r="AB98" s="343"/>
      <c r="AC98" s="343">
        <v>0</v>
      </c>
      <c r="AD98" s="343">
        <v>1200</v>
      </c>
      <c r="AE98" s="347">
        <v>0</v>
      </c>
      <c r="AF98" s="347">
        <v>1200</v>
      </c>
      <c r="AG98" s="347">
        <v>217.57956100000001</v>
      </c>
      <c r="AH98" s="246">
        <v>0.18131630083333333</v>
      </c>
      <c r="AI98" s="258"/>
      <c r="AJ98" s="245">
        <v>0</v>
      </c>
      <c r="AK98" s="245">
        <v>217.57956100000001</v>
      </c>
      <c r="AL98" s="174" t="e">
        <v>#REF!</v>
      </c>
      <c r="AM98" s="351">
        <v>22.482761</v>
      </c>
      <c r="AN98" s="259">
        <v>1.8735634166666668E-2</v>
      </c>
    </row>
    <row r="99" spans="1:40" ht="34.5" customHeight="1">
      <c r="A99" s="184"/>
      <c r="B99" s="184"/>
      <c r="C99" s="184"/>
      <c r="D99" s="251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238"/>
      <c r="T99" s="164" t="s">
        <v>212</v>
      </c>
      <c r="U99" s="164"/>
      <c r="V99" s="164" t="s">
        <v>212</v>
      </c>
      <c r="W99" s="335">
        <v>3919.895</v>
      </c>
      <c r="X99" s="335">
        <v>0</v>
      </c>
      <c r="Y99" s="335">
        <v>0</v>
      </c>
      <c r="Z99" s="335">
        <v>0</v>
      </c>
      <c r="AA99" s="335">
        <v>0</v>
      </c>
      <c r="AB99" s="335">
        <v>0</v>
      </c>
      <c r="AC99" s="335">
        <v>0</v>
      </c>
      <c r="AD99" s="335">
        <v>3919.895</v>
      </c>
      <c r="AE99" s="335">
        <v>0</v>
      </c>
      <c r="AF99" s="335">
        <v>3919.895</v>
      </c>
      <c r="AG99" s="335">
        <v>1244.216473</v>
      </c>
      <c r="AH99" s="171">
        <v>0.31741066355093694</v>
      </c>
      <c r="AI99" s="260"/>
      <c r="AJ99" s="261">
        <v>1765.01050553</v>
      </c>
      <c r="AK99" s="188">
        <v>-738.37359353000011</v>
      </c>
      <c r="AL99" s="174" t="e">
        <v>#REF!</v>
      </c>
      <c r="AM99" s="335">
        <v>132.88171</v>
      </c>
      <c r="AN99" s="186">
        <v>3.3899303425219296E-2</v>
      </c>
    </row>
    <row r="100" spans="1:40" ht="34.5" customHeight="1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238"/>
      <c r="T100" s="250" t="s">
        <v>125</v>
      </c>
      <c r="U100" s="163"/>
      <c r="V100" s="250" t="s">
        <v>125</v>
      </c>
      <c r="W100" s="164" t="s">
        <v>126</v>
      </c>
      <c r="X100" s="164" t="s">
        <v>127</v>
      </c>
      <c r="Y100" s="164" t="s">
        <v>128</v>
      </c>
      <c r="Z100" s="164" t="s">
        <v>129</v>
      </c>
      <c r="AA100" s="164" t="s">
        <v>130</v>
      </c>
      <c r="AB100" s="164" t="s">
        <v>131</v>
      </c>
      <c r="AC100" s="163" t="s">
        <v>132</v>
      </c>
      <c r="AD100" s="163" t="s">
        <v>133</v>
      </c>
      <c r="AE100" s="163" t="s">
        <v>134</v>
      </c>
      <c r="AF100" s="163" t="s">
        <v>135</v>
      </c>
      <c r="AG100" s="165" t="s">
        <v>0</v>
      </c>
      <c r="AH100" s="166" t="s">
        <v>136</v>
      </c>
      <c r="AI100" s="167" t="s">
        <v>137</v>
      </c>
      <c r="AJ100" s="167" t="s">
        <v>138</v>
      </c>
      <c r="AK100" s="167" t="s">
        <v>139</v>
      </c>
      <c r="AL100" s="168" t="s">
        <v>140</v>
      </c>
      <c r="AM100" s="165" t="s">
        <v>141</v>
      </c>
      <c r="AN100" s="166" t="s">
        <v>142</v>
      </c>
    </row>
    <row r="101" spans="1:40" ht="48.75" customHeight="1">
      <c r="A101" s="184"/>
      <c r="B101" s="184" t="s">
        <v>161</v>
      </c>
      <c r="C101" s="230" t="s">
        <v>162</v>
      </c>
      <c r="D101" s="251" t="s">
        <v>213</v>
      </c>
      <c r="E101" s="184" t="s">
        <v>155</v>
      </c>
      <c r="F101" s="184" t="s">
        <v>143</v>
      </c>
      <c r="G101" s="184" t="s">
        <v>143</v>
      </c>
      <c r="H101" s="184" t="s">
        <v>143</v>
      </c>
      <c r="I101" s="184" t="s">
        <v>143</v>
      </c>
      <c r="J101" s="184" t="s">
        <v>143</v>
      </c>
      <c r="K101" s="184" t="s">
        <v>143</v>
      </c>
      <c r="L101" s="184" t="s">
        <v>143</v>
      </c>
      <c r="M101" s="184" t="s">
        <v>143</v>
      </c>
      <c r="N101" s="184" t="s">
        <v>143</v>
      </c>
      <c r="O101" s="184" t="s">
        <v>143</v>
      </c>
      <c r="P101" s="184"/>
      <c r="Q101" s="184"/>
      <c r="R101" s="184" t="s">
        <v>214</v>
      </c>
      <c r="S101" s="238"/>
      <c r="T101" s="262" t="s">
        <v>215</v>
      </c>
      <c r="U101" s="257">
        <v>2021011000088</v>
      </c>
      <c r="V101" s="262" t="s">
        <v>215</v>
      </c>
      <c r="W101" s="343">
        <v>5947.5959999999995</v>
      </c>
      <c r="X101" s="343"/>
      <c r="Y101" s="343">
        <v>0</v>
      </c>
      <c r="Z101" s="343"/>
      <c r="AA101" s="343">
        <v>0</v>
      </c>
      <c r="AB101" s="343"/>
      <c r="AC101" s="343">
        <v>0</v>
      </c>
      <c r="AD101" s="343">
        <v>5947.5959999999995</v>
      </c>
      <c r="AE101" s="343">
        <v>0</v>
      </c>
      <c r="AF101" s="343">
        <v>5947.5959999999995</v>
      </c>
      <c r="AG101" s="343">
        <v>2303.9689709999998</v>
      </c>
      <c r="AH101" s="246">
        <v>0.3873781896080366</v>
      </c>
      <c r="AI101" s="247"/>
      <c r="AJ101" s="245">
        <v>5791.1077219999997</v>
      </c>
      <c r="AK101" s="248">
        <v>-3487.138751</v>
      </c>
      <c r="AL101" s="174" t="e">
        <v>#REF!</v>
      </c>
      <c r="AM101" s="345">
        <v>140.36308399999999</v>
      </c>
      <c r="AN101" s="246">
        <v>2.3599969466655098E-2</v>
      </c>
    </row>
    <row r="102" spans="1:40" ht="48.75" customHeight="1">
      <c r="A102" s="184"/>
      <c r="B102" s="184" t="s">
        <v>161</v>
      </c>
      <c r="C102" s="230" t="s">
        <v>162</v>
      </c>
      <c r="D102" s="251" t="s">
        <v>216</v>
      </c>
      <c r="E102" s="184" t="s">
        <v>155</v>
      </c>
      <c r="F102" s="184" t="s">
        <v>143</v>
      </c>
      <c r="G102" s="184" t="s">
        <v>143</v>
      </c>
      <c r="H102" s="184" t="s">
        <v>143</v>
      </c>
      <c r="I102" s="184" t="s">
        <v>143</v>
      </c>
      <c r="J102" s="184" t="s">
        <v>143</v>
      </c>
      <c r="K102" s="184" t="s">
        <v>143</v>
      </c>
      <c r="L102" s="184" t="s">
        <v>143</v>
      </c>
      <c r="M102" s="184" t="s">
        <v>143</v>
      </c>
      <c r="N102" s="184" t="s">
        <v>143</v>
      </c>
      <c r="O102" s="184" t="s">
        <v>143</v>
      </c>
      <c r="P102" s="184"/>
      <c r="Q102" s="184"/>
      <c r="R102" s="184" t="s">
        <v>214</v>
      </c>
      <c r="S102" s="238"/>
      <c r="T102" s="262" t="s">
        <v>217</v>
      </c>
      <c r="U102" s="263" t="s">
        <v>218</v>
      </c>
      <c r="V102" s="262" t="s">
        <v>217</v>
      </c>
      <c r="W102" s="343">
        <v>4440.3980929999998</v>
      </c>
      <c r="X102" s="343"/>
      <c r="Y102" s="343">
        <v>0</v>
      </c>
      <c r="Z102" s="343"/>
      <c r="AA102" s="343">
        <v>0</v>
      </c>
      <c r="AB102" s="343"/>
      <c r="AC102" s="343">
        <v>0</v>
      </c>
      <c r="AD102" s="343">
        <v>4440.3980929999998</v>
      </c>
      <c r="AE102" s="343">
        <v>0</v>
      </c>
      <c r="AF102" s="343">
        <v>4440.3980929999998</v>
      </c>
      <c r="AG102" s="343">
        <v>480.05169899999999</v>
      </c>
      <c r="AH102" s="246">
        <v>0.10811005881584591</v>
      </c>
      <c r="AI102" s="247"/>
      <c r="AJ102" s="245">
        <v>4131.2153269999999</v>
      </c>
      <c r="AK102" s="248">
        <v>-3651.1636279999998</v>
      </c>
      <c r="AL102" s="174" t="e">
        <v>#REF!</v>
      </c>
      <c r="AM102" s="345">
        <v>43.366284999999998</v>
      </c>
      <c r="AN102" s="246">
        <v>9.7663056536223952E-3</v>
      </c>
    </row>
    <row r="103" spans="1:40" ht="48.75" customHeight="1">
      <c r="A103" s="184"/>
      <c r="B103" s="184" t="s">
        <v>161</v>
      </c>
      <c r="C103" s="230" t="s">
        <v>162</v>
      </c>
      <c r="D103" s="251" t="s">
        <v>219</v>
      </c>
      <c r="E103" s="184" t="s">
        <v>155</v>
      </c>
      <c r="F103" s="184" t="s">
        <v>143</v>
      </c>
      <c r="G103" s="184" t="s">
        <v>143</v>
      </c>
      <c r="H103" s="184" t="s">
        <v>143</v>
      </c>
      <c r="I103" s="184" t="s">
        <v>143</v>
      </c>
      <c r="J103" s="184" t="s">
        <v>143</v>
      </c>
      <c r="K103" s="184" t="s">
        <v>143</v>
      </c>
      <c r="L103" s="184" t="s">
        <v>143</v>
      </c>
      <c r="M103" s="184" t="s">
        <v>143</v>
      </c>
      <c r="N103" s="184" t="s">
        <v>143</v>
      </c>
      <c r="O103" s="184" t="s">
        <v>143</v>
      </c>
      <c r="P103" s="184"/>
      <c r="Q103" s="184"/>
      <c r="R103" s="184" t="s">
        <v>214</v>
      </c>
      <c r="S103" s="238"/>
      <c r="T103" s="262" t="s">
        <v>220</v>
      </c>
      <c r="U103" s="263" t="s">
        <v>221</v>
      </c>
      <c r="V103" s="262" t="s">
        <v>220</v>
      </c>
      <c r="W103" s="343">
        <v>3000</v>
      </c>
      <c r="X103" s="343"/>
      <c r="Y103" s="343">
        <v>0</v>
      </c>
      <c r="Z103" s="343"/>
      <c r="AA103" s="343">
        <v>0</v>
      </c>
      <c r="AB103" s="343"/>
      <c r="AC103" s="343">
        <v>0</v>
      </c>
      <c r="AD103" s="343">
        <v>3000</v>
      </c>
      <c r="AE103" s="343">
        <v>0</v>
      </c>
      <c r="AF103" s="343">
        <v>3000</v>
      </c>
      <c r="AG103" s="343">
        <v>849.85053400000004</v>
      </c>
      <c r="AH103" s="246">
        <v>0.28328351133333335</v>
      </c>
      <c r="AI103" s="247"/>
      <c r="AJ103" s="245">
        <v>2464.439347</v>
      </c>
      <c r="AK103" s="248">
        <v>-1614.5888129999998</v>
      </c>
      <c r="AL103" s="174" t="e">
        <v>#REF!</v>
      </c>
      <c r="AM103" s="345">
        <v>69.646094000000005</v>
      </c>
      <c r="AN103" s="246">
        <v>2.3215364666666669E-2</v>
      </c>
    </row>
    <row r="104" spans="1:40" ht="48.75" customHeight="1">
      <c r="A104" s="184"/>
      <c r="B104" s="184" t="s">
        <v>161</v>
      </c>
      <c r="C104" s="230" t="s">
        <v>162</v>
      </c>
      <c r="D104" s="251" t="s">
        <v>222</v>
      </c>
      <c r="E104" s="184" t="s">
        <v>155</v>
      </c>
      <c r="F104" s="184" t="s">
        <v>143</v>
      </c>
      <c r="G104" s="184" t="s">
        <v>143</v>
      </c>
      <c r="H104" s="184" t="s">
        <v>143</v>
      </c>
      <c r="I104" s="184" t="s">
        <v>143</v>
      </c>
      <c r="J104" s="184" t="s">
        <v>143</v>
      </c>
      <c r="K104" s="184" t="s">
        <v>143</v>
      </c>
      <c r="L104" s="184" t="s">
        <v>143</v>
      </c>
      <c r="M104" s="184" t="s">
        <v>143</v>
      </c>
      <c r="N104" s="184" t="s">
        <v>143</v>
      </c>
      <c r="O104" s="184" t="s">
        <v>143</v>
      </c>
      <c r="P104" s="184"/>
      <c r="Q104" s="184"/>
      <c r="R104" s="184" t="s">
        <v>214</v>
      </c>
      <c r="S104" s="238"/>
      <c r="T104" s="264" t="s">
        <v>223</v>
      </c>
      <c r="U104" s="257">
        <v>2023011000071</v>
      </c>
      <c r="V104" s="264" t="s">
        <v>223</v>
      </c>
      <c r="W104" s="352">
        <v>1789.373658</v>
      </c>
      <c r="X104" s="343"/>
      <c r="Y104" s="343">
        <v>0</v>
      </c>
      <c r="Z104" s="343"/>
      <c r="AA104" s="343">
        <v>0</v>
      </c>
      <c r="AB104" s="343"/>
      <c r="AC104" s="343">
        <v>0</v>
      </c>
      <c r="AD104" s="343">
        <v>1789.373658</v>
      </c>
      <c r="AE104" s="352">
        <v>0</v>
      </c>
      <c r="AF104" s="352">
        <v>1789.373658</v>
      </c>
      <c r="AG104" s="352">
        <v>388.270533</v>
      </c>
      <c r="AH104" s="265">
        <v>0.21698683853096043</v>
      </c>
      <c r="AI104" s="266"/>
      <c r="AJ104" s="245">
        <v>0</v>
      </c>
      <c r="AK104" s="248">
        <v>388.270533</v>
      </c>
      <c r="AL104" s="174" t="e">
        <v>#REF!</v>
      </c>
      <c r="AM104" s="353">
        <v>19.533708000000001</v>
      </c>
      <c r="AN104" s="265">
        <v>1.0916505846986153E-2</v>
      </c>
    </row>
    <row r="105" spans="1:40" ht="34.5" customHeight="1">
      <c r="A105" s="184"/>
      <c r="B105" s="184"/>
      <c r="C105" s="184"/>
      <c r="D105" s="251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S105" s="238"/>
      <c r="T105" s="164" t="s">
        <v>224</v>
      </c>
      <c r="U105" s="164"/>
      <c r="V105" s="164" t="s">
        <v>224</v>
      </c>
      <c r="W105" s="335">
        <v>15177.367751</v>
      </c>
      <c r="X105" s="335">
        <v>0</v>
      </c>
      <c r="Y105" s="335">
        <v>0</v>
      </c>
      <c r="Z105" s="335">
        <v>0</v>
      </c>
      <c r="AA105" s="335">
        <v>0</v>
      </c>
      <c r="AB105" s="335">
        <v>0</v>
      </c>
      <c r="AC105" s="335">
        <v>0</v>
      </c>
      <c r="AD105" s="335">
        <v>15177.367751</v>
      </c>
      <c r="AE105" s="335">
        <v>0</v>
      </c>
      <c r="AF105" s="335">
        <v>15177.367751</v>
      </c>
      <c r="AG105" s="335">
        <v>4022.1417369999999</v>
      </c>
      <c r="AH105" s="171">
        <v>0.26500917701852422</v>
      </c>
      <c r="AI105" s="260"/>
      <c r="AJ105" s="261">
        <v>0</v>
      </c>
      <c r="AK105" s="188">
        <v>388.270533</v>
      </c>
      <c r="AL105" s="174" t="e">
        <v>#REF!</v>
      </c>
      <c r="AM105" s="335">
        <v>272.90917100000001</v>
      </c>
      <c r="AN105" s="186">
        <v>1.7981324263689841E-2</v>
      </c>
    </row>
    <row r="106" spans="1:40" ht="34.5" customHeight="1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238"/>
      <c r="T106" s="267" t="s">
        <v>125</v>
      </c>
      <c r="U106" s="267"/>
      <c r="V106" s="267" t="s">
        <v>125</v>
      </c>
      <c r="W106" s="164" t="s">
        <v>126</v>
      </c>
      <c r="X106" s="164" t="s">
        <v>127</v>
      </c>
      <c r="Y106" s="164" t="s">
        <v>128</v>
      </c>
      <c r="Z106" s="164" t="s">
        <v>129</v>
      </c>
      <c r="AA106" s="164" t="s">
        <v>130</v>
      </c>
      <c r="AB106" s="164" t="s">
        <v>131</v>
      </c>
      <c r="AC106" s="163" t="s">
        <v>132</v>
      </c>
      <c r="AD106" s="163" t="s">
        <v>133</v>
      </c>
      <c r="AE106" s="163" t="s">
        <v>134</v>
      </c>
      <c r="AF106" s="163" t="s">
        <v>135</v>
      </c>
      <c r="AG106" s="165" t="s">
        <v>0</v>
      </c>
      <c r="AH106" s="166" t="s">
        <v>136</v>
      </c>
      <c r="AI106" s="167" t="s">
        <v>137</v>
      </c>
      <c r="AJ106" s="167" t="s">
        <v>138</v>
      </c>
      <c r="AK106" s="167" t="s">
        <v>139</v>
      </c>
      <c r="AL106" s="168" t="s">
        <v>140</v>
      </c>
      <c r="AM106" s="165" t="s">
        <v>141</v>
      </c>
      <c r="AN106" s="166" t="s">
        <v>142</v>
      </c>
    </row>
    <row r="107" spans="1:40" ht="46.5" customHeight="1">
      <c r="A107" s="184"/>
      <c r="B107" s="239" t="s">
        <v>161</v>
      </c>
      <c r="C107" s="230" t="s">
        <v>162</v>
      </c>
      <c r="D107" s="251" t="s">
        <v>225</v>
      </c>
      <c r="E107" s="239" t="s">
        <v>155</v>
      </c>
      <c r="F107" s="239" t="s">
        <v>143</v>
      </c>
      <c r="G107" s="239" t="s">
        <v>143</v>
      </c>
      <c r="H107" s="239" t="s">
        <v>143</v>
      </c>
      <c r="I107" s="239" t="s">
        <v>143</v>
      </c>
      <c r="J107" s="239" t="s">
        <v>143</v>
      </c>
      <c r="K107" s="239" t="s">
        <v>143</v>
      </c>
      <c r="L107" s="239" t="s">
        <v>143</v>
      </c>
      <c r="M107" s="239" t="s">
        <v>143</v>
      </c>
      <c r="N107" s="239" t="s">
        <v>143</v>
      </c>
      <c r="O107" s="239" t="s">
        <v>143</v>
      </c>
      <c r="P107" s="239"/>
      <c r="Q107" s="239"/>
      <c r="R107" s="184" t="s">
        <v>226</v>
      </c>
      <c r="S107" s="238"/>
      <c r="T107" s="241" t="s">
        <v>227</v>
      </c>
      <c r="U107" s="242">
        <v>2023011000075</v>
      </c>
      <c r="V107" s="241" t="s">
        <v>227</v>
      </c>
      <c r="W107" s="342">
        <v>1720</v>
      </c>
      <c r="X107" s="343">
        <v>0</v>
      </c>
      <c r="Y107" s="343">
        <v>0</v>
      </c>
      <c r="Z107" s="343"/>
      <c r="AA107" s="343">
        <v>0</v>
      </c>
      <c r="AB107" s="343">
        <v>0</v>
      </c>
      <c r="AC107" s="343">
        <v>0</v>
      </c>
      <c r="AD107" s="343">
        <v>1720</v>
      </c>
      <c r="AE107" s="343">
        <v>0</v>
      </c>
      <c r="AF107" s="343">
        <v>1720</v>
      </c>
      <c r="AG107" s="342">
        <v>118</v>
      </c>
      <c r="AH107" s="246">
        <v>6.86046511627907E-2</v>
      </c>
      <c r="AI107" s="247">
        <v>6.86046511627907E-2</v>
      </c>
      <c r="AJ107" s="245">
        <v>0</v>
      </c>
      <c r="AK107" s="248">
        <v>118</v>
      </c>
      <c r="AL107" s="174" t="e">
        <v>#REF!</v>
      </c>
      <c r="AM107" s="354">
        <v>0</v>
      </c>
      <c r="AN107" s="246">
        <v>0</v>
      </c>
    </row>
    <row r="108" spans="1:40" ht="34.5" customHeight="1">
      <c r="A108" s="184"/>
      <c r="B108" s="184"/>
      <c r="C108" s="184"/>
      <c r="D108" s="251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238"/>
      <c r="T108" s="164" t="s">
        <v>228</v>
      </c>
      <c r="U108" s="164"/>
      <c r="V108" s="164" t="s">
        <v>228</v>
      </c>
      <c r="W108" s="335">
        <v>1720</v>
      </c>
      <c r="X108" s="335">
        <v>0</v>
      </c>
      <c r="Y108" s="335">
        <v>0</v>
      </c>
      <c r="Z108" s="335"/>
      <c r="AA108" s="335">
        <v>0</v>
      </c>
      <c r="AB108" s="335">
        <v>0</v>
      </c>
      <c r="AC108" s="335">
        <v>0</v>
      </c>
      <c r="AD108" s="335">
        <v>1720</v>
      </c>
      <c r="AE108" s="335">
        <v>0</v>
      </c>
      <c r="AF108" s="335">
        <v>1720</v>
      </c>
      <c r="AG108" s="335">
        <v>118</v>
      </c>
      <c r="AH108" s="171">
        <v>6.86046511627907E-2</v>
      </c>
      <c r="AI108" s="253">
        <v>6.86046511627907E-2</v>
      </c>
      <c r="AJ108" s="188">
        <v>0</v>
      </c>
      <c r="AK108" s="188" t="e">
        <v>#REF!</v>
      </c>
      <c r="AL108" s="174" t="e">
        <v>#REF!</v>
      </c>
      <c r="AM108" s="335">
        <v>0</v>
      </c>
      <c r="AN108" s="186">
        <v>0</v>
      </c>
    </row>
    <row r="109" spans="1:40" ht="34.5" customHeight="1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238"/>
      <c r="T109" s="164" t="s">
        <v>229</v>
      </c>
      <c r="U109" s="164"/>
      <c r="V109" s="164" t="s">
        <v>229</v>
      </c>
      <c r="W109" s="348">
        <v>27342.847867</v>
      </c>
      <c r="X109" s="355">
        <v>0</v>
      </c>
      <c r="Y109" s="348">
        <v>0</v>
      </c>
      <c r="Z109" s="348"/>
      <c r="AA109" s="348">
        <v>0</v>
      </c>
      <c r="AB109" s="348">
        <v>0</v>
      </c>
      <c r="AC109" s="356">
        <v>0</v>
      </c>
      <c r="AD109" s="348">
        <v>27342.847867</v>
      </c>
      <c r="AE109" s="348">
        <v>0</v>
      </c>
      <c r="AF109" s="348">
        <v>27342.847867</v>
      </c>
      <c r="AG109" s="348">
        <v>7599.3965850000004</v>
      </c>
      <c r="AH109" s="171">
        <v>0.27792995894080547</v>
      </c>
      <c r="AI109" s="260"/>
      <c r="AJ109" s="355">
        <v>7909.7349777399995</v>
      </c>
      <c r="AK109" s="348">
        <v>-4279.7891577400005</v>
      </c>
      <c r="AL109" s="174" t="e">
        <v>#REF!</v>
      </c>
      <c r="AM109" s="348">
        <v>654.72913500000004</v>
      </c>
      <c r="AN109" s="186">
        <v>2.3945169800333441E-2</v>
      </c>
    </row>
    <row r="110" spans="1:40" ht="52.5" customHeight="1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238"/>
      <c r="T110" s="250" t="s">
        <v>125</v>
      </c>
      <c r="U110" s="163"/>
      <c r="V110" s="250" t="s">
        <v>125</v>
      </c>
      <c r="W110" s="164" t="s">
        <v>126</v>
      </c>
      <c r="X110" s="164" t="s">
        <v>127</v>
      </c>
      <c r="Y110" s="164" t="s">
        <v>128</v>
      </c>
      <c r="Z110" s="164" t="s">
        <v>129</v>
      </c>
      <c r="AA110" s="164" t="s">
        <v>130</v>
      </c>
      <c r="AB110" s="164" t="s">
        <v>131</v>
      </c>
      <c r="AC110" s="163" t="s">
        <v>132</v>
      </c>
      <c r="AD110" s="163" t="s">
        <v>133</v>
      </c>
      <c r="AE110" s="163" t="s">
        <v>134</v>
      </c>
      <c r="AF110" s="163" t="s">
        <v>135</v>
      </c>
      <c r="AG110" s="165" t="s">
        <v>0</v>
      </c>
      <c r="AH110" s="166" t="s">
        <v>136</v>
      </c>
      <c r="AI110" s="167" t="s">
        <v>137</v>
      </c>
      <c r="AJ110" s="167" t="s">
        <v>138</v>
      </c>
      <c r="AK110" s="167" t="s">
        <v>139</v>
      </c>
      <c r="AL110" s="168" t="s">
        <v>140</v>
      </c>
      <c r="AM110" s="165" t="s">
        <v>141</v>
      </c>
      <c r="AN110" s="166" t="s">
        <v>142</v>
      </c>
    </row>
    <row r="111" spans="1:40" ht="51.75" customHeight="1">
      <c r="A111" s="184"/>
      <c r="B111" s="184" t="s">
        <v>161</v>
      </c>
      <c r="C111" s="268" t="s">
        <v>162</v>
      </c>
      <c r="D111" s="251" t="s">
        <v>230</v>
      </c>
      <c r="E111" s="184" t="s">
        <v>155</v>
      </c>
      <c r="F111" s="184" t="s">
        <v>143</v>
      </c>
      <c r="G111" s="184" t="s">
        <v>143</v>
      </c>
      <c r="H111" s="184" t="s">
        <v>143</v>
      </c>
      <c r="I111" s="184" t="s">
        <v>143</v>
      </c>
      <c r="J111" s="184" t="s">
        <v>143</v>
      </c>
      <c r="K111" s="184" t="s">
        <v>143</v>
      </c>
      <c r="L111" s="184" t="s">
        <v>143</v>
      </c>
      <c r="M111" s="184" t="s">
        <v>143</v>
      </c>
      <c r="N111" s="184" t="s">
        <v>143</v>
      </c>
      <c r="O111" s="184" t="s">
        <v>143</v>
      </c>
      <c r="P111" s="184"/>
      <c r="Q111" s="184"/>
      <c r="R111" s="184" t="s">
        <v>231</v>
      </c>
      <c r="S111" s="238"/>
      <c r="T111" s="264" t="s">
        <v>232</v>
      </c>
      <c r="U111" s="263" t="s">
        <v>233</v>
      </c>
      <c r="V111" s="264" t="s">
        <v>232</v>
      </c>
      <c r="W111" s="352">
        <v>989482</v>
      </c>
      <c r="X111" s="343"/>
      <c r="Y111" s="343">
        <v>0</v>
      </c>
      <c r="Z111" s="343"/>
      <c r="AA111" s="343">
        <v>0</v>
      </c>
      <c r="AB111" s="343"/>
      <c r="AC111" s="343">
        <v>0</v>
      </c>
      <c r="AD111" s="343">
        <v>989482</v>
      </c>
      <c r="AE111" s="352">
        <v>0</v>
      </c>
      <c r="AF111" s="352">
        <v>989482</v>
      </c>
      <c r="AG111" s="343">
        <v>0</v>
      </c>
      <c r="AH111" s="265">
        <v>0</v>
      </c>
      <c r="AI111" s="266"/>
      <c r="AJ111" s="245">
        <v>1047750</v>
      </c>
      <c r="AK111" s="248">
        <v>-1047750</v>
      </c>
      <c r="AL111" s="174" t="e">
        <v>#REF!</v>
      </c>
      <c r="AM111" s="353">
        <v>0</v>
      </c>
      <c r="AN111" s="265">
        <v>0</v>
      </c>
    </row>
    <row r="112" spans="1:40" ht="51.75" customHeight="1">
      <c r="A112" s="184"/>
      <c r="B112" s="184" t="s">
        <v>161</v>
      </c>
      <c r="C112" s="268" t="s">
        <v>162</v>
      </c>
      <c r="D112" s="251" t="s">
        <v>234</v>
      </c>
      <c r="E112" s="184" t="s">
        <v>155</v>
      </c>
      <c r="F112" s="184" t="s">
        <v>143</v>
      </c>
      <c r="G112" s="184" t="s">
        <v>143</v>
      </c>
      <c r="H112" s="184" t="s">
        <v>143</v>
      </c>
      <c r="I112" s="184" t="s">
        <v>143</v>
      </c>
      <c r="J112" s="184" t="s">
        <v>143</v>
      </c>
      <c r="K112" s="184" t="s">
        <v>143</v>
      </c>
      <c r="L112" s="184" t="s">
        <v>143</v>
      </c>
      <c r="M112" s="184" t="s">
        <v>143</v>
      </c>
      <c r="N112" s="184" t="s">
        <v>143</v>
      </c>
      <c r="O112" s="184" t="s">
        <v>143</v>
      </c>
      <c r="P112" s="184"/>
      <c r="Q112" s="184"/>
      <c r="R112" s="184" t="s">
        <v>231</v>
      </c>
      <c r="S112" s="238"/>
      <c r="T112" s="262" t="s">
        <v>235</v>
      </c>
      <c r="U112" s="263">
        <v>2018011000763</v>
      </c>
      <c r="V112" s="262" t="s">
        <v>235</v>
      </c>
      <c r="W112" s="343">
        <v>80123.153693</v>
      </c>
      <c r="X112" s="343"/>
      <c r="Y112" s="343">
        <v>0</v>
      </c>
      <c r="Z112" s="343"/>
      <c r="AA112" s="343">
        <v>0</v>
      </c>
      <c r="AB112" s="343"/>
      <c r="AC112" s="343">
        <v>0</v>
      </c>
      <c r="AD112" s="343">
        <v>80123.153693</v>
      </c>
      <c r="AE112" s="343">
        <v>0</v>
      </c>
      <c r="AF112" s="343">
        <v>80123.153693</v>
      </c>
      <c r="AG112" s="343">
        <v>6336.2394279999999</v>
      </c>
      <c r="AH112" s="246">
        <v>7.9081253494813056E-2</v>
      </c>
      <c r="AI112" s="247"/>
      <c r="AJ112" s="245">
        <v>62299.913109000001</v>
      </c>
      <c r="AK112" s="248">
        <v>-55963.673681</v>
      </c>
      <c r="AL112" s="174" t="e">
        <v>#REF!</v>
      </c>
      <c r="AM112" s="345">
        <v>5076.8290506700005</v>
      </c>
      <c r="AN112" s="246">
        <v>6.3362821065710756E-2</v>
      </c>
    </row>
    <row r="113" spans="1:156" ht="51.75" customHeight="1">
      <c r="A113" s="184"/>
      <c r="B113" s="184" t="s">
        <v>161</v>
      </c>
      <c r="C113" s="268" t="s">
        <v>162</v>
      </c>
      <c r="D113" s="251" t="s">
        <v>236</v>
      </c>
      <c r="E113" s="184" t="s">
        <v>155</v>
      </c>
      <c r="F113" s="184" t="s">
        <v>143</v>
      </c>
      <c r="G113" s="184" t="s">
        <v>143</v>
      </c>
      <c r="H113" s="184" t="s">
        <v>143</v>
      </c>
      <c r="I113" s="184" t="s">
        <v>143</v>
      </c>
      <c r="J113" s="184" t="s">
        <v>143</v>
      </c>
      <c r="K113" s="184" t="s">
        <v>143</v>
      </c>
      <c r="L113" s="184" t="s">
        <v>143</v>
      </c>
      <c r="M113" s="184" t="s">
        <v>143</v>
      </c>
      <c r="N113" s="184" t="s">
        <v>143</v>
      </c>
      <c r="O113" s="184" t="s">
        <v>143</v>
      </c>
      <c r="P113" s="184"/>
      <c r="Q113" s="184"/>
      <c r="R113" s="184" t="s">
        <v>231</v>
      </c>
      <c r="S113" s="238"/>
      <c r="T113" s="262" t="s">
        <v>237</v>
      </c>
      <c r="U113" s="263" t="s">
        <v>238</v>
      </c>
      <c r="V113" s="262" t="s">
        <v>237</v>
      </c>
      <c r="W113" s="343">
        <v>75680</v>
      </c>
      <c r="X113" s="343"/>
      <c r="Y113" s="343">
        <v>0</v>
      </c>
      <c r="Z113" s="343"/>
      <c r="AA113" s="343">
        <v>0</v>
      </c>
      <c r="AB113" s="343"/>
      <c r="AC113" s="343"/>
      <c r="AD113" s="343">
        <v>75680</v>
      </c>
      <c r="AE113" s="343">
        <v>0</v>
      </c>
      <c r="AF113" s="343">
        <v>75680</v>
      </c>
      <c r="AG113" s="343">
        <v>1924.90189134</v>
      </c>
      <c r="AH113" s="246">
        <v>2.5434750149841437E-2</v>
      </c>
      <c r="AI113" s="247"/>
      <c r="AJ113" s="245">
        <v>65722.290898769992</v>
      </c>
      <c r="AK113" s="248">
        <v>-63797.389007429992</v>
      </c>
      <c r="AL113" s="174" t="e">
        <v>#REF!</v>
      </c>
      <c r="AM113" s="345">
        <v>295.08248027999997</v>
      </c>
      <c r="AN113" s="246">
        <v>3.8990813990486253E-3</v>
      </c>
      <c r="EZ113" s="269"/>
    </row>
    <row r="114" spans="1:156" ht="51.75" customHeight="1">
      <c r="A114" s="184"/>
      <c r="B114" s="184" t="s">
        <v>161</v>
      </c>
      <c r="C114" s="268" t="s">
        <v>162</v>
      </c>
      <c r="D114" s="251" t="s">
        <v>239</v>
      </c>
      <c r="E114" s="184" t="s">
        <v>155</v>
      </c>
      <c r="F114" s="184" t="s">
        <v>143</v>
      </c>
      <c r="G114" s="184" t="s">
        <v>143</v>
      </c>
      <c r="H114" s="184" t="s">
        <v>143</v>
      </c>
      <c r="I114" s="184" t="s">
        <v>143</v>
      </c>
      <c r="J114" s="184" t="s">
        <v>143</v>
      </c>
      <c r="K114" s="184" t="s">
        <v>143</v>
      </c>
      <c r="L114" s="184" t="s">
        <v>143</v>
      </c>
      <c r="M114" s="184" t="s">
        <v>143</v>
      </c>
      <c r="N114" s="184" t="s">
        <v>143</v>
      </c>
      <c r="O114" s="184" t="s">
        <v>143</v>
      </c>
      <c r="P114" s="184"/>
      <c r="Q114" s="184"/>
      <c r="R114" s="184" t="s">
        <v>231</v>
      </c>
      <c r="S114" s="238"/>
      <c r="T114" s="262" t="s">
        <v>240</v>
      </c>
      <c r="U114" s="257">
        <v>2021011000091</v>
      </c>
      <c r="V114" s="262" t="s">
        <v>240</v>
      </c>
      <c r="W114" s="343">
        <v>10000</v>
      </c>
      <c r="X114" s="343"/>
      <c r="Y114" s="343">
        <v>0</v>
      </c>
      <c r="Z114" s="343"/>
      <c r="AA114" s="343">
        <v>0</v>
      </c>
      <c r="AB114" s="343"/>
      <c r="AC114" s="343">
        <v>0</v>
      </c>
      <c r="AD114" s="343">
        <v>10000</v>
      </c>
      <c r="AE114" s="343">
        <v>0</v>
      </c>
      <c r="AF114" s="343">
        <v>10000</v>
      </c>
      <c r="AG114" s="343">
        <v>956.18000500000005</v>
      </c>
      <c r="AH114" s="246">
        <v>9.5618000500000008E-2</v>
      </c>
      <c r="AI114" s="247"/>
      <c r="AJ114" s="245">
        <v>333.70681732999998</v>
      </c>
      <c r="AK114" s="248">
        <v>622.47318767000002</v>
      </c>
      <c r="AL114" s="174" t="e">
        <v>#REF!</v>
      </c>
      <c r="AM114" s="345">
        <v>22.733333999999999</v>
      </c>
      <c r="AN114" s="246">
        <v>2.2733333999999999E-3</v>
      </c>
    </row>
    <row r="115" spans="1:156" ht="51.75" customHeight="1">
      <c r="A115" s="184"/>
      <c r="B115" s="184" t="s">
        <v>161</v>
      </c>
      <c r="C115" s="268" t="s">
        <v>162</v>
      </c>
      <c r="D115" s="251" t="s">
        <v>241</v>
      </c>
      <c r="E115" s="184" t="s">
        <v>155</v>
      </c>
      <c r="F115" s="184" t="s">
        <v>143</v>
      </c>
      <c r="G115" s="184" t="s">
        <v>143</v>
      </c>
      <c r="H115" s="184" t="s">
        <v>143</v>
      </c>
      <c r="I115" s="184" t="s">
        <v>143</v>
      </c>
      <c r="J115" s="184" t="s">
        <v>143</v>
      </c>
      <c r="K115" s="184" t="s">
        <v>143</v>
      </c>
      <c r="L115" s="184" t="s">
        <v>143</v>
      </c>
      <c r="M115" s="184" t="s">
        <v>143</v>
      </c>
      <c r="N115" s="184" t="s">
        <v>143</v>
      </c>
      <c r="O115" s="184" t="s">
        <v>143</v>
      </c>
      <c r="P115" s="184"/>
      <c r="Q115" s="184"/>
      <c r="R115" s="184" t="s">
        <v>231</v>
      </c>
      <c r="S115" s="238"/>
      <c r="T115" s="262" t="s">
        <v>242</v>
      </c>
      <c r="U115" s="263" t="s">
        <v>243</v>
      </c>
      <c r="V115" s="262" t="s">
        <v>242</v>
      </c>
      <c r="W115" s="343">
        <v>20000</v>
      </c>
      <c r="X115" s="343"/>
      <c r="Y115" s="343">
        <v>0</v>
      </c>
      <c r="Z115" s="343"/>
      <c r="AA115" s="343">
        <v>0</v>
      </c>
      <c r="AB115" s="343"/>
      <c r="AC115" s="343">
        <v>0</v>
      </c>
      <c r="AD115" s="343">
        <v>20000</v>
      </c>
      <c r="AE115" s="343">
        <v>0</v>
      </c>
      <c r="AF115" s="343">
        <v>20000</v>
      </c>
      <c r="AG115" s="343">
        <v>1091.9562739999999</v>
      </c>
      <c r="AH115" s="246">
        <v>5.4597813699999997E-2</v>
      </c>
      <c r="AI115" s="247"/>
      <c r="AJ115" s="245">
        <v>1754.1361360000001</v>
      </c>
      <c r="AK115" s="248">
        <v>-662.17986200000018</v>
      </c>
      <c r="AL115" s="174" t="e">
        <v>#REF!</v>
      </c>
      <c r="AM115" s="345">
        <v>238.40225899999999</v>
      </c>
      <c r="AN115" s="246">
        <v>1.1920112949999999E-2</v>
      </c>
    </row>
    <row r="116" spans="1:156" ht="51.75" customHeight="1">
      <c r="A116" s="184"/>
      <c r="B116" s="184" t="s">
        <v>161</v>
      </c>
      <c r="C116" s="268" t="s">
        <v>162</v>
      </c>
      <c r="D116" s="251" t="s">
        <v>244</v>
      </c>
      <c r="E116" s="184" t="s">
        <v>155</v>
      </c>
      <c r="F116" s="184" t="s">
        <v>143</v>
      </c>
      <c r="G116" s="184" t="s">
        <v>143</v>
      </c>
      <c r="H116" s="184" t="s">
        <v>143</v>
      </c>
      <c r="I116" s="184" t="s">
        <v>143</v>
      </c>
      <c r="J116" s="184" t="s">
        <v>143</v>
      </c>
      <c r="K116" s="184" t="s">
        <v>143</v>
      </c>
      <c r="L116" s="184" t="s">
        <v>143</v>
      </c>
      <c r="M116" s="184" t="s">
        <v>143</v>
      </c>
      <c r="N116" s="184" t="s">
        <v>143</v>
      </c>
      <c r="O116" s="184" t="s">
        <v>143</v>
      </c>
      <c r="P116" s="184"/>
      <c r="Q116" s="184"/>
      <c r="R116" s="184" t="s">
        <v>231</v>
      </c>
      <c r="S116" s="238"/>
      <c r="T116" s="262" t="s">
        <v>245</v>
      </c>
      <c r="U116" s="263" t="s">
        <v>246</v>
      </c>
      <c r="V116" s="262" t="s">
        <v>245</v>
      </c>
      <c r="W116" s="343">
        <v>19440</v>
      </c>
      <c r="X116" s="343"/>
      <c r="Y116" s="343">
        <v>0</v>
      </c>
      <c r="Z116" s="343"/>
      <c r="AA116" s="343">
        <v>0</v>
      </c>
      <c r="AB116" s="343"/>
      <c r="AC116" s="343">
        <v>0</v>
      </c>
      <c r="AD116" s="343">
        <v>19440</v>
      </c>
      <c r="AE116" s="343">
        <v>0</v>
      </c>
      <c r="AF116" s="343">
        <v>19440</v>
      </c>
      <c r="AG116" s="343">
        <v>16187.927782999999</v>
      </c>
      <c r="AH116" s="246">
        <v>0.83271233451646087</v>
      </c>
      <c r="AI116" s="247"/>
      <c r="AJ116" s="245">
        <v>17716.696216</v>
      </c>
      <c r="AK116" s="248">
        <v>-1528.7684330000011</v>
      </c>
      <c r="AL116" s="174" t="e">
        <v>#REF!</v>
      </c>
      <c r="AM116" s="345">
        <v>2409.1064740000002</v>
      </c>
      <c r="AN116" s="246">
        <v>0.12392523014403294</v>
      </c>
    </row>
    <row r="117" spans="1:156" ht="51.75" customHeight="1">
      <c r="A117" s="184"/>
      <c r="B117" s="184" t="s">
        <v>161</v>
      </c>
      <c r="C117" s="268" t="s">
        <v>162</v>
      </c>
      <c r="D117" s="251" t="s">
        <v>247</v>
      </c>
      <c r="E117" s="184" t="s">
        <v>155</v>
      </c>
      <c r="F117" s="184" t="s">
        <v>143</v>
      </c>
      <c r="G117" s="184" t="s">
        <v>143</v>
      </c>
      <c r="H117" s="184" t="s">
        <v>143</v>
      </c>
      <c r="I117" s="184" t="s">
        <v>143</v>
      </c>
      <c r="J117" s="184" t="s">
        <v>143</v>
      </c>
      <c r="K117" s="184" t="s">
        <v>143</v>
      </c>
      <c r="L117" s="184" t="s">
        <v>143</v>
      </c>
      <c r="M117" s="184" t="s">
        <v>143</v>
      </c>
      <c r="N117" s="184" t="s">
        <v>143</v>
      </c>
      <c r="O117" s="184" t="s">
        <v>143</v>
      </c>
      <c r="P117" s="184"/>
      <c r="Q117" s="184"/>
      <c r="R117" s="184" t="s">
        <v>231</v>
      </c>
      <c r="S117" s="238"/>
      <c r="T117" s="262" t="s">
        <v>248</v>
      </c>
      <c r="U117" s="263" t="s">
        <v>249</v>
      </c>
      <c r="V117" s="262" t="s">
        <v>248</v>
      </c>
      <c r="W117" s="343">
        <v>7766.3731150000003</v>
      </c>
      <c r="X117" s="343"/>
      <c r="Y117" s="343">
        <v>0</v>
      </c>
      <c r="Z117" s="343"/>
      <c r="AA117" s="343">
        <v>0</v>
      </c>
      <c r="AB117" s="343"/>
      <c r="AC117" s="343">
        <v>0</v>
      </c>
      <c r="AD117" s="343">
        <v>7766.3731150000003</v>
      </c>
      <c r="AE117" s="343">
        <v>0</v>
      </c>
      <c r="AF117" s="343">
        <v>7766.3731150000003</v>
      </c>
      <c r="AG117" s="343">
        <v>227.28043199999999</v>
      </c>
      <c r="AH117" s="246">
        <v>2.9264681033805827E-2</v>
      </c>
      <c r="AI117" s="247"/>
      <c r="AJ117" s="245">
        <v>4912.7650119999998</v>
      </c>
      <c r="AK117" s="248">
        <v>-4685.4845800000003</v>
      </c>
      <c r="AL117" s="174" t="e">
        <v>#REF!</v>
      </c>
      <c r="AM117" s="343">
        <v>7.4984000000000002</v>
      </c>
      <c r="AN117" s="246">
        <v>9.6549571968382048E-4</v>
      </c>
    </row>
    <row r="118" spans="1:156" ht="51.75" customHeight="1">
      <c r="A118" s="184"/>
      <c r="B118" s="184" t="s">
        <v>161</v>
      </c>
      <c r="C118" s="268" t="s">
        <v>162</v>
      </c>
      <c r="D118" s="251" t="s">
        <v>250</v>
      </c>
      <c r="E118" s="184" t="s">
        <v>155</v>
      </c>
      <c r="F118" s="184" t="s">
        <v>143</v>
      </c>
      <c r="G118" s="184" t="s">
        <v>143</v>
      </c>
      <c r="H118" s="184" t="s">
        <v>143</v>
      </c>
      <c r="I118" s="184" t="s">
        <v>143</v>
      </c>
      <c r="J118" s="184" t="s">
        <v>143</v>
      </c>
      <c r="K118" s="184" t="s">
        <v>143</v>
      </c>
      <c r="L118" s="184" t="s">
        <v>143</v>
      </c>
      <c r="M118" s="184" t="s">
        <v>143</v>
      </c>
      <c r="N118" s="184" t="s">
        <v>143</v>
      </c>
      <c r="O118" s="184" t="s">
        <v>143</v>
      </c>
      <c r="P118" s="184"/>
      <c r="Q118" s="184"/>
      <c r="R118" s="184" t="s">
        <v>231</v>
      </c>
      <c r="S118" s="238"/>
      <c r="T118" s="270" t="s">
        <v>251</v>
      </c>
      <c r="U118" s="263" t="s">
        <v>252</v>
      </c>
      <c r="V118" s="270" t="s">
        <v>251</v>
      </c>
      <c r="W118" s="357">
        <v>4310</v>
      </c>
      <c r="X118" s="343"/>
      <c r="Y118" s="343">
        <v>0</v>
      </c>
      <c r="Z118" s="343"/>
      <c r="AA118" s="343">
        <v>0</v>
      </c>
      <c r="AB118" s="343"/>
      <c r="AC118" s="343">
        <v>0</v>
      </c>
      <c r="AD118" s="343">
        <v>4310</v>
      </c>
      <c r="AE118" s="357">
        <v>0</v>
      </c>
      <c r="AF118" s="357">
        <v>4310</v>
      </c>
      <c r="AG118" s="357">
        <v>354.36944799999998</v>
      </c>
      <c r="AH118" s="271">
        <v>8.222028955916473E-2</v>
      </c>
      <c r="AI118" s="272"/>
      <c r="AJ118" s="245">
        <v>2201.7656226700001</v>
      </c>
      <c r="AK118" s="248">
        <v>-1847.3961746700002</v>
      </c>
      <c r="AL118" s="174" t="e">
        <v>#REF!</v>
      </c>
      <c r="AM118" s="357">
        <v>22.560130999999998</v>
      </c>
      <c r="AN118" s="271">
        <v>5.2343691415313223E-3</v>
      </c>
    </row>
    <row r="119" spans="1:156" ht="51.75" customHeight="1">
      <c r="A119" s="184"/>
      <c r="B119" s="184" t="s">
        <v>161</v>
      </c>
      <c r="C119" s="268" t="s">
        <v>162</v>
      </c>
      <c r="D119" s="251" t="s">
        <v>253</v>
      </c>
      <c r="E119" s="184" t="s">
        <v>155</v>
      </c>
      <c r="F119" s="184" t="s">
        <v>143</v>
      </c>
      <c r="G119" s="184" t="s">
        <v>143</v>
      </c>
      <c r="H119" s="184" t="s">
        <v>143</v>
      </c>
      <c r="I119" s="184" t="s">
        <v>143</v>
      </c>
      <c r="J119" s="184" t="s">
        <v>143</v>
      </c>
      <c r="K119" s="184" t="s">
        <v>143</v>
      </c>
      <c r="L119" s="184" t="s">
        <v>143</v>
      </c>
      <c r="M119" s="184" t="s">
        <v>143</v>
      </c>
      <c r="N119" s="184" t="s">
        <v>143</v>
      </c>
      <c r="O119" s="184" t="s">
        <v>143</v>
      </c>
      <c r="P119" s="184"/>
      <c r="Q119" s="184"/>
      <c r="R119" s="184" t="s">
        <v>231</v>
      </c>
      <c r="S119" s="238"/>
      <c r="T119" s="270" t="s">
        <v>254</v>
      </c>
      <c r="U119" s="257">
        <v>2021011000094</v>
      </c>
      <c r="V119" s="270" t="s">
        <v>254</v>
      </c>
      <c r="W119" s="357">
        <v>6133.6695120000004</v>
      </c>
      <c r="X119" s="343"/>
      <c r="Y119" s="343">
        <v>0</v>
      </c>
      <c r="Z119" s="343"/>
      <c r="AA119" s="343">
        <v>0</v>
      </c>
      <c r="AB119" s="343"/>
      <c r="AC119" s="343">
        <v>0</v>
      </c>
      <c r="AD119" s="343">
        <v>6133.6695120000004</v>
      </c>
      <c r="AE119" s="357">
        <v>0</v>
      </c>
      <c r="AF119" s="357">
        <v>6133.6695120000004</v>
      </c>
      <c r="AG119" s="357">
        <v>174.85650000000001</v>
      </c>
      <c r="AH119" s="271">
        <v>2.8507649402679459E-2</v>
      </c>
      <c r="AI119" s="272"/>
      <c r="AJ119" s="245">
        <v>1100.7077314999999</v>
      </c>
      <c r="AK119" s="248">
        <v>-925.85123149999993</v>
      </c>
      <c r="AL119" s="174" t="e">
        <v>#REF!</v>
      </c>
      <c r="AM119" s="357">
        <v>18.120148</v>
      </c>
      <c r="AN119" s="271">
        <v>2.9542100311321759E-3</v>
      </c>
    </row>
    <row r="120" spans="1:156" ht="34.5" customHeight="1">
      <c r="A120" s="184"/>
      <c r="B120" s="184"/>
      <c r="C120" s="184"/>
      <c r="D120" s="251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238"/>
      <c r="T120" s="164" t="s">
        <v>255</v>
      </c>
      <c r="U120" s="164"/>
      <c r="V120" s="164" t="s">
        <v>255</v>
      </c>
      <c r="W120" s="335">
        <v>1212935.1963200001</v>
      </c>
      <c r="X120" s="359">
        <v>0</v>
      </c>
      <c r="Y120" s="335">
        <v>0</v>
      </c>
      <c r="Z120" s="335"/>
      <c r="AA120" s="335">
        <v>0</v>
      </c>
      <c r="AB120" s="335">
        <v>0</v>
      </c>
      <c r="AC120" s="360">
        <v>0</v>
      </c>
      <c r="AD120" s="335">
        <v>1212935.1963200001</v>
      </c>
      <c r="AE120" s="335">
        <v>0</v>
      </c>
      <c r="AF120" s="335">
        <v>1212935.1963200001</v>
      </c>
      <c r="AG120" s="335">
        <v>27253.711761340001</v>
      </c>
      <c r="AH120" s="171">
        <v>2.2469223289114489E-2</v>
      </c>
      <c r="AI120" s="260"/>
      <c r="AJ120" s="261">
        <v>1203791.9815432704</v>
      </c>
      <c r="AK120" s="188">
        <v>-1176538.2697819299</v>
      </c>
      <c r="AL120" s="174" t="e">
        <v>#REF!</v>
      </c>
      <c r="AM120" s="335">
        <v>8090.332276950001</v>
      </c>
      <c r="AN120" s="186">
        <v>6.6700449467504662E-3</v>
      </c>
    </row>
    <row r="121" spans="1:156" ht="47.25" customHeight="1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238"/>
      <c r="T121" s="250" t="s">
        <v>125</v>
      </c>
      <c r="U121" s="163"/>
      <c r="V121" s="250" t="s">
        <v>125</v>
      </c>
      <c r="W121" s="164" t="s">
        <v>126</v>
      </c>
      <c r="X121" s="164" t="s">
        <v>127</v>
      </c>
      <c r="Y121" s="164" t="s">
        <v>128</v>
      </c>
      <c r="Z121" s="164" t="s">
        <v>129</v>
      </c>
      <c r="AA121" s="164" t="s">
        <v>130</v>
      </c>
      <c r="AB121" s="164" t="s">
        <v>131</v>
      </c>
      <c r="AC121" s="163" t="s">
        <v>132</v>
      </c>
      <c r="AD121" s="163" t="s">
        <v>133</v>
      </c>
      <c r="AE121" s="163" t="s">
        <v>134</v>
      </c>
      <c r="AF121" s="163" t="s">
        <v>135</v>
      </c>
      <c r="AG121" s="165" t="s">
        <v>0</v>
      </c>
      <c r="AH121" s="166" t="s">
        <v>136</v>
      </c>
      <c r="AI121" s="167" t="s">
        <v>137</v>
      </c>
      <c r="AJ121" s="167" t="s">
        <v>138</v>
      </c>
      <c r="AK121" s="167" t="s">
        <v>139</v>
      </c>
      <c r="AL121" s="168" t="s">
        <v>140</v>
      </c>
      <c r="AM121" s="165" t="s">
        <v>141</v>
      </c>
      <c r="AN121" s="166" t="s">
        <v>142</v>
      </c>
    </row>
    <row r="122" spans="1:156" ht="45.75" customHeight="1">
      <c r="A122" s="184"/>
      <c r="B122" s="184" t="s">
        <v>161</v>
      </c>
      <c r="C122" s="230" t="s">
        <v>162</v>
      </c>
      <c r="D122" s="251" t="s">
        <v>256</v>
      </c>
      <c r="E122" s="184" t="s">
        <v>155</v>
      </c>
      <c r="F122" s="184" t="s">
        <v>143</v>
      </c>
      <c r="G122" s="184" t="s">
        <v>143</v>
      </c>
      <c r="H122" s="184" t="s">
        <v>143</v>
      </c>
      <c r="I122" s="184" t="s">
        <v>143</v>
      </c>
      <c r="J122" s="184" t="s">
        <v>143</v>
      </c>
      <c r="K122" s="184" t="s">
        <v>143</v>
      </c>
      <c r="L122" s="184" t="s">
        <v>143</v>
      </c>
      <c r="M122" s="184" t="s">
        <v>143</v>
      </c>
      <c r="N122" s="184" t="s">
        <v>143</v>
      </c>
      <c r="O122" s="184" t="s">
        <v>143</v>
      </c>
      <c r="P122" s="184"/>
      <c r="Q122" s="184"/>
      <c r="R122" s="184" t="s">
        <v>257</v>
      </c>
      <c r="S122" s="238"/>
      <c r="T122" s="255" t="s">
        <v>258</v>
      </c>
      <c r="U122" s="257" t="s">
        <v>259</v>
      </c>
      <c r="V122" s="255" t="s">
        <v>258</v>
      </c>
      <c r="W122" s="352">
        <v>3125229.847358</v>
      </c>
      <c r="X122" s="343"/>
      <c r="Y122" s="343">
        <v>0</v>
      </c>
      <c r="Z122" s="343"/>
      <c r="AA122" s="343">
        <v>0</v>
      </c>
      <c r="AB122" s="343"/>
      <c r="AC122" s="343"/>
      <c r="AD122" s="343">
        <v>3125229.847358</v>
      </c>
      <c r="AE122" s="352">
        <v>0</v>
      </c>
      <c r="AF122" s="352">
        <v>3125229.847358</v>
      </c>
      <c r="AG122" s="352">
        <v>1364871.5322050001</v>
      </c>
      <c r="AH122" s="265">
        <v>0.43672676854754611</v>
      </c>
      <c r="AI122" s="266"/>
      <c r="AJ122" s="245">
        <v>1946342.22237966</v>
      </c>
      <c r="AK122" s="248">
        <v>-581470.69017465995</v>
      </c>
      <c r="AL122" s="174" t="e">
        <v>#REF!</v>
      </c>
      <c r="AM122" s="352">
        <v>1364425.8771490001</v>
      </c>
      <c r="AN122" s="265">
        <v>0.43658416941795669</v>
      </c>
    </row>
    <row r="123" spans="1:156" ht="45.75" customHeight="1">
      <c r="A123" s="184"/>
      <c r="B123" s="184" t="s">
        <v>161</v>
      </c>
      <c r="C123" s="230" t="s">
        <v>162</v>
      </c>
      <c r="D123" s="251" t="s">
        <v>260</v>
      </c>
      <c r="E123" s="184" t="s">
        <v>155</v>
      </c>
      <c r="F123" s="184" t="s">
        <v>143</v>
      </c>
      <c r="G123" s="184" t="s">
        <v>143</v>
      </c>
      <c r="H123" s="184" t="s">
        <v>143</v>
      </c>
      <c r="I123" s="184" t="s">
        <v>143</v>
      </c>
      <c r="J123" s="184" t="s">
        <v>143</v>
      </c>
      <c r="K123" s="184" t="s">
        <v>143</v>
      </c>
      <c r="L123" s="184" t="s">
        <v>143</v>
      </c>
      <c r="M123" s="184" t="s">
        <v>143</v>
      </c>
      <c r="N123" s="184" t="s">
        <v>143</v>
      </c>
      <c r="O123" s="184" t="s">
        <v>143</v>
      </c>
      <c r="P123" s="184"/>
      <c r="Q123" s="184"/>
      <c r="R123" s="184" t="s">
        <v>257</v>
      </c>
      <c r="S123" s="238"/>
      <c r="T123" s="273" t="s">
        <v>261</v>
      </c>
      <c r="U123" s="257" t="s">
        <v>262</v>
      </c>
      <c r="V123" s="273" t="s">
        <v>261</v>
      </c>
      <c r="W123" s="343">
        <v>200421.696329</v>
      </c>
      <c r="X123" s="343"/>
      <c r="Y123" s="343">
        <v>0</v>
      </c>
      <c r="Z123" s="343"/>
      <c r="AA123" s="343">
        <v>0</v>
      </c>
      <c r="AB123" s="343"/>
      <c r="AC123" s="343">
        <v>0</v>
      </c>
      <c r="AD123" s="343">
        <v>200421.696329</v>
      </c>
      <c r="AE123" s="343">
        <v>0</v>
      </c>
      <c r="AF123" s="343">
        <v>200421.696329</v>
      </c>
      <c r="AG123" s="343">
        <v>20049.950307999999</v>
      </c>
      <c r="AH123" s="246">
        <v>0.10003882152103546</v>
      </c>
      <c r="AI123" s="247"/>
      <c r="AJ123" s="245">
        <v>152111.810234</v>
      </c>
      <c r="AK123" s="248">
        <v>-132061.859926</v>
      </c>
      <c r="AL123" s="174" t="e">
        <v>#REF!</v>
      </c>
      <c r="AM123" s="343">
        <v>19999.086845999998</v>
      </c>
      <c r="AN123" s="246">
        <v>9.9785039306177312E-2</v>
      </c>
    </row>
    <row r="124" spans="1:156" ht="45.75" customHeight="1">
      <c r="A124" s="184"/>
      <c r="B124" s="184" t="s">
        <v>161</v>
      </c>
      <c r="C124" s="230" t="s">
        <v>162</v>
      </c>
      <c r="D124" s="251" t="s">
        <v>263</v>
      </c>
      <c r="E124" s="184" t="s">
        <v>155</v>
      </c>
      <c r="F124" s="184" t="s">
        <v>143</v>
      </c>
      <c r="G124" s="184" t="s">
        <v>143</v>
      </c>
      <c r="H124" s="184" t="s">
        <v>143</v>
      </c>
      <c r="I124" s="184" t="s">
        <v>143</v>
      </c>
      <c r="J124" s="184" t="s">
        <v>143</v>
      </c>
      <c r="K124" s="184" t="s">
        <v>143</v>
      </c>
      <c r="L124" s="184" t="s">
        <v>143</v>
      </c>
      <c r="M124" s="184" t="s">
        <v>143</v>
      </c>
      <c r="N124" s="184" t="s">
        <v>143</v>
      </c>
      <c r="O124" s="184" t="s">
        <v>143</v>
      </c>
      <c r="P124" s="184"/>
      <c r="Q124" s="184"/>
      <c r="R124" s="184" t="s">
        <v>257</v>
      </c>
      <c r="S124" s="238"/>
      <c r="T124" s="256" t="s">
        <v>264</v>
      </c>
      <c r="U124" s="257" t="s">
        <v>265</v>
      </c>
      <c r="V124" s="256" t="s">
        <v>264</v>
      </c>
      <c r="W124" s="357">
        <v>144498.70000000001</v>
      </c>
      <c r="X124" s="343"/>
      <c r="Y124" s="343">
        <v>0</v>
      </c>
      <c r="Z124" s="343"/>
      <c r="AA124" s="343">
        <v>0</v>
      </c>
      <c r="AB124" s="343"/>
      <c r="AC124" s="343">
        <v>0</v>
      </c>
      <c r="AD124" s="343">
        <v>144498.70000000001</v>
      </c>
      <c r="AE124" s="357">
        <v>0</v>
      </c>
      <c r="AF124" s="357">
        <v>144498.70000000001</v>
      </c>
      <c r="AG124" s="357">
        <v>1222.321328</v>
      </c>
      <c r="AH124" s="246">
        <v>8.4590472301826931E-3</v>
      </c>
      <c r="AI124" s="272"/>
      <c r="AJ124" s="245">
        <v>109176.88344233</v>
      </c>
      <c r="AK124" s="248">
        <v>-107954.56211432999</v>
      </c>
      <c r="AL124" s="174" t="e">
        <v>#REF!</v>
      </c>
      <c r="AM124" s="357">
        <v>163.62492187000001</v>
      </c>
      <c r="AN124" s="246">
        <v>1.1323625878295099E-3</v>
      </c>
    </row>
    <row r="125" spans="1:156" ht="44.25" customHeight="1">
      <c r="A125" s="184"/>
      <c r="B125" s="184" t="s">
        <v>161</v>
      </c>
      <c r="C125" s="230" t="s">
        <v>162</v>
      </c>
      <c r="D125" s="251" t="s">
        <v>266</v>
      </c>
      <c r="E125" s="184" t="s">
        <v>155</v>
      </c>
      <c r="F125" s="184" t="s">
        <v>143</v>
      </c>
      <c r="G125" s="184" t="s">
        <v>143</v>
      </c>
      <c r="H125" s="184" t="s">
        <v>143</v>
      </c>
      <c r="I125" s="184" t="s">
        <v>143</v>
      </c>
      <c r="J125" s="184" t="s">
        <v>143</v>
      </c>
      <c r="K125" s="184" t="s">
        <v>143</v>
      </c>
      <c r="L125" s="184" t="s">
        <v>143</v>
      </c>
      <c r="M125" s="184" t="s">
        <v>143</v>
      </c>
      <c r="N125" s="184" t="s">
        <v>143</v>
      </c>
      <c r="O125" s="184" t="s">
        <v>143</v>
      </c>
      <c r="P125" s="184"/>
      <c r="Q125" s="184"/>
      <c r="R125" s="184" t="s">
        <v>257</v>
      </c>
      <c r="S125" s="238"/>
      <c r="T125" s="273" t="s">
        <v>267</v>
      </c>
      <c r="U125" s="257">
        <v>2023011000082</v>
      </c>
      <c r="V125" s="273" t="s">
        <v>267</v>
      </c>
      <c r="W125" s="343">
        <v>123857.5</v>
      </c>
      <c r="X125" s="343"/>
      <c r="Y125" s="343">
        <v>0</v>
      </c>
      <c r="Z125" s="343"/>
      <c r="AA125" s="343">
        <v>0</v>
      </c>
      <c r="AB125" s="343"/>
      <c r="AC125" s="343">
        <v>0</v>
      </c>
      <c r="AD125" s="343">
        <v>123857.5</v>
      </c>
      <c r="AE125" s="343">
        <v>0</v>
      </c>
      <c r="AF125" s="343">
        <v>123857.5</v>
      </c>
      <c r="AG125" s="343">
        <v>904.61577499999999</v>
      </c>
      <c r="AH125" s="246">
        <v>7.303681852128454E-3</v>
      </c>
      <c r="AI125" s="247"/>
      <c r="AJ125" s="245">
        <v>0</v>
      </c>
      <c r="AK125" s="248">
        <v>904.61577499999999</v>
      </c>
      <c r="AL125" s="174" t="e">
        <v>#REF!</v>
      </c>
      <c r="AM125" s="343">
        <v>24.419038</v>
      </c>
      <c r="AN125" s="246">
        <v>1.9715429424943989E-4</v>
      </c>
    </row>
    <row r="126" spans="1:156" ht="45.75" customHeight="1">
      <c r="A126" s="184"/>
      <c r="B126" s="184" t="s">
        <v>161</v>
      </c>
      <c r="C126" s="230" t="s">
        <v>162</v>
      </c>
      <c r="D126" s="251" t="s">
        <v>268</v>
      </c>
      <c r="E126" s="184" t="s">
        <v>155</v>
      </c>
      <c r="F126" s="184" t="s">
        <v>143</v>
      </c>
      <c r="G126" s="184" t="s">
        <v>143</v>
      </c>
      <c r="H126" s="184" t="s">
        <v>143</v>
      </c>
      <c r="I126" s="184" t="s">
        <v>143</v>
      </c>
      <c r="J126" s="184" t="s">
        <v>143</v>
      </c>
      <c r="K126" s="184" t="s">
        <v>143</v>
      </c>
      <c r="L126" s="184" t="s">
        <v>143</v>
      </c>
      <c r="M126" s="184" t="s">
        <v>143</v>
      </c>
      <c r="N126" s="184" t="s">
        <v>143</v>
      </c>
      <c r="O126" s="184" t="s">
        <v>143</v>
      </c>
      <c r="P126" s="184"/>
      <c r="Q126" s="184"/>
      <c r="R126" s="184" t="s">
        <v>257</v>
      </c>
      <c r="S126" s="238"/>
      <c r="T126" s="273" t="s">
        <v>269</v>
      </c>
      <c r="U126" s="257" t="s">
        <v>270</v>
      </c>
      <c r="V126" s="273" t="s">
        <v>269</v>
      </c>
      <c r="W126" s="343">
        <v>114167.8</v>
      </c>
      <c r="X126" s="343"/>
      <c r="Y126" s="343">
        <v>0</v>
      </c>
      <c r="Z126" s="343"/>
      <c r="AA126" s="343">
        <v>0</v>
      </c>
      <c r="AB126" s="343"/>
      <c r="AC126" s="343">
        <v>0</v>
      </c>
      <c r="AD126" s="343">
        <v>114167.8</v>
      </c>
      <c r="AE126" s="343">
        <v>0</v>
      </c>
      <c r="AF126" s="343">
        <v>114167.8</v>
      </c>
      <c r="AG126" s="343">
        <v>10307.448945</v>
      </c>
      <c r="AH126" s="246">
        <v>9.0283328092509441E-2</v>
      </c>
      <c r="AI126" s="247"/>
      <c r="AJ126" s="245">
        <v>128703.87586499999</v>
      </c>
      <c r="AK126" s="248">
        <v>-118396.42692</v>
      </c>
      <c r="AL126" s="174" t="e">
        <v>#REF!</v>
      </c>
      <c r="AM126" s="343">
        <v>4.9471579999999999</v>
      </c>
      <c r="AN126" s="246">
        <v>4.3332340642457856E-5</v>
      </c>
    </row>
    <row r="127" spans="1:156" ht="45.75" customHeight="1">
      <c r="A127" s="184"/>
      <c r="B127" s="184" t="s">
        <v>161</v>
      </c>
      <c r="C127" s="230" t="s">
        <v>162</v>
      </c>
      <c r="D127" s="251" t="s">
        <v>271</v>
      </c>
      <c r="E127" s="184" t="s">
        <v>155</v>
      </c>
      <c r="F127" s="184" t="s">
        <v>143</v>
      </c>
      <c r="G127" s="184" t="s">
        <v>143</v>
      </c>
      <c r="H127" s="184" t="s">
        <v>143</v>
      </c>
      <c r="I127" s="184" t="s">
        <v>143</v>
      </c>
      <c r="J127" s="184" t="s">
        <v>143</v>
      </c>
      <c r="K127" s="184" t="s">
        <v>143</v>
      </c>
      <c r="L127" s="184" t="s">
        <v>143</v>
      </c>
      <c r="M127" s="184" t="s">
        <v>143</v>
      </c>
      <c r="N127" s="184" t="s">
        <v>143</v>
      </c>
      <c r="O127" s="184" t="s">
        <v>143</v>
      </c>
      <c r="P127" s="184"/>
      <c r="Q127" s="184"/>
      <c r="R127" s="184" t="s">
        <v>257</v>
      </c>
      <c r="S127" s="238"/>
      <c r="T127" s="256" t="s">
        <v>272</v>
      </c>
      <c r="U127" s="257">
        <v>2020011000142</v>
      </c>
      <c r="V127" s="256" t="s">
        <v>272</v>
      </c>
      <c r="W127" s="357">
        <v>1800</v>
      </c>
      <c r="X127" s="343"/>
      <c r="Y127" s="343">
        <v>0</v>
      </c>
      <c r="Z127" s="343"/>
      <c r="AA127" s="343">
        <v>0</v>
      </c>
      <c r="AB127" s="343"/>
      <c r="AC127" s="343">
        <v>0</v>
      </c>
      <c r="AD127" s="343">
        <v>1800</v>
      </c>
      <c r="AE127" s="357">
        <v>0</v>
      </c>
      <c r="AF127" s="357">
        <v>1800</v>
      </c>
      <c r="AG127" s="357">
        <v>282.87066700000003</v>
      </c>
      <c r="AH127" s="246">
        <v>0.15715037055555556</v>
      </c>
      <c r="AI127" s="272"/>
      <c r="AJ127" s="245">
        <v>1096.54606833</v>
      </c>
      <c r="AK127" s="248">
        <v>-813.67540133</v>
      </c>
      <c r="AL127" s="174" t="e">
        <v>#REF!</v>
      </c>
      <c r="AM127" s="357">
        <v>19.31166734</v>
      </c>
      <c r="AN127" s="246">
        <v>1.0728704077777778E-2</v>
      </c>
    </row>
    <row r="128" spans="1:156" ht="45.75" customHeight="1">
      <c r="A128" s="184"/>
      <c r="B128" s="184" t="s">
        <v>161</v>
      </c>
      <c r="C128" s="230" t="s">
        <v>162</v>
      </c>
      <c r="D128" s="251" t="s">
        <v>273</v>
      </c>
      <c r="E128" s="184" t="s">
        <v>155</v>
      </c>
      <c r="F128" s="184" t="s">
        <v>143</v>
      </c>
      <c r="G128" s="184" t="s">
        <v>143</v>
      </c>
      <c r="H128" s="184" t="s">
        <v>143</v>
      </c>
      <c r="I128" s="184" t="s">
        <v>143</v>
      </c>
      <c r="J128" s="184" t="s">
        <v>143</v>
      </c>
      <c r="K128" s="184" t="s">
        <v>143</v>
      </c>
      <c r="L128" s="184" t="s">
        <v>143</v>
      </c>
      <c r="M128" s="184" t="s">
        <v>143</v>
      </c>
      <c r="N128" s="184" t="s">
        <v>143</v>
      </c>
      <c r="O128" s="184" t="s">
        <v>143</v>
      </c>
      <c r="P128" s="184"/>
      <c r="Q128" s="184"/>
      <c r="R128" s="184" t="s">
        <v>257</v>
      </c>
      <c r="S128" s="238"/>
      <c r="T128" s="256" t="s">
        <v>274</v>
      </c>
      <c r="U128" s="361">
        <v>2020011000141</v>
      </c>
      <c r="V128" s="256" t="s">
        <v>274</v>
      </c>
      <c r="W128" s="357">
        <v>677.12209700000005</v>
      </c>
      <c r="X128" s="343"/>
      <c r="Y128" s="343">
        <v>0</v>
      </c>
      <c r="Z128" s="343"/>
      <c r="AA128" s="343">
        <v>0</v>
      </c>
      <c r="AB128" s="343"/>
      <c r="AC128" s="343">
        <v>0</v>
      </c>
      <c r="AD128" s="343">
        <v>677.12209700000005</v>
      </c>
      <c r="AE128" s="357">
        <v>0</v>
      </c>
      <c r="AF128" s="357">
        <v>677.12209700000005</v>
      </c>
      <c r="AG128" s="357">
        <v>196.16561400000001</v>
      </c>
      <c r="AH128" s="246">
        <v>0.28970493633144567</v>
      </c>
      <c r="AI128" s="272"/>
      <c r="AJ128" s="245">
        <v>542.50122397999996</v>
      </c>
      <c r="AK128" s="248">
        <v>-346.33560997999996</v>
      </c>
      <c r="AL128" s="174" t="e">
        <v>#REF!</v>
      </c>
      <c r="AM128" s="357">
        <v>2.6950500000000002</v>
      </c>
      <c r="AN128" s="246">
        <v>3.9801536708674269E-3</v>
      </c>
    </row>
    <row r="129" spans="1:40" ht="45.75" customHeight="1">
      <c r="A129" s="184"/>
      <c r="B129" s="184" t="s">
        <v>161</v>
      </c>
      <c r="C129" s="230" t="s">
        <v>162</v>
      </c>
      <c r="D129" s="251" t="s">
        <v>275</v>
      </c>
      <c r="E129" s="184" t="s">
        <v>155</v>
      </c>
      <c r="F129" s="184" t="s">
        <v>143</v>
      </c>
      <c r="G129" s="184" t="s">
        <v>143</v>
      </c>
      <c r="H129" s="184" t="s">
        <v>143</v>
      </c>
      <c r="I129" s="184" t="s">
        <v>143</v>
      </c>
      <c r="J129" s="184" t="s">
        <v>143</v>
      </c>
      <c r="K129" s="184" t="s">
        <v>143</v>
      </c>
      <c r="L129" s="184" t="s">
        <v>143</v>
      </c>
      <c r="M129" s="184" t="s">
        <v>143</v>
      </c>
      <c r="N129" s="184" t="s">
        <v>143</v>
      </c>
      <c r="O129" s="184" t="s">
        <v>143</v>
      </c>
      <c r="P129" s="184"/>
      <c r="Q129" s="184"/>
      <c r="R129" s="184" t="s">
        <v>257</v>
      </c>
      <c r="S129" s="238"/>
      <c r="T129" s="256" t="s">
        <v>276</v>
      </c>
      <c r="U129" s="361">
        <v>2020011000140</v>
      </c>
      <c r="V129" s="256" t="s">
        <v>276</v>
      </c>
      <c r="W129" s="357">
        <v>250</v>
      </c>
      <c r="X129" s="343"/>
      <c r="Y129" s="343">
        <v>0</v>
      </c>
      <c r="Z129" s="343"/>
      <c r="AA129" s="343">
        <v>0</v>
      </c>
      <c r="AB129" s="343"/>
      <c r="AC129" s="343">
        <v>0</v>
      </c>
      <c r="AD129" s="343">
        <v>250</v>
      </c>
      <c r="AE129" s="357">
        <v>0</v>
      </c>
      <c r="AF129" s="357">
        <v>250</v>
      </c>
      <c r="AG129" s="357">
        <v>118.320407</v>
      </c>
      <c r="AH129" s="246">
        <v>0.47328162800000001</v>
      </c>
      <c r="AI129" s="272"/>
      <c r="AJ129" s="245">
        <v>120.461743</v>
      </c>
      <c r="AK129" s="248">
        <v>-2.1413359999999955</v>
      </c>
      <c r="AL129" s="174" t="e">
        <v>#REF!</v>
      </c>
      <c r="AM129" s="357">
        <v>11.92281</v>
      </c>
      <c r="AN129" s="246">
        <v>4.7691240000000003E-2</v>
      </c>
    </row>
    <row r="130" spans="1:40" ht="34.5" customHeight="1">
      <c r="A130" s="184"/>
      <c r="B130" s="184"/>
      <c r="C130" s="184" t="s">
        <v>162</v>
      </c>
      <c r="D130" s="251"/>
      <c r="E130" s="184"/>
      <c r="F130" s="184"/>
      <c r="G130" s="184"/>
      <c r="H130" s="184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  <c r="S130" s="238"/>
      <c r="T130" s="164" t="s">
        <v>277</v>
      </c>
      <c r="U130" s="164"/>
      <c r="V130" s="164" t="s">
        <v>277</v>
      </c>
      <c r="W130" s="335">
        <v>3710902.665784</v>
      </c>
      <c r="X130" s="335">
        <v>0</v>
      </c>
      <c r="Y130" s="335">
        <v>0</v>
      </c>
      <c r="Z130" s="335">
        <v>0</v>
      </c>
      <c r="AA130" s="335">
        <v>0</v>
      </c>
      <c r="AB130" s="335">
        <v>0</v>
      </c>
      <c r="AC130" s="335">
        <v>0</v>
      </c>
      <c r="AD130" s="335">
        <v>3710902.665784</v>
      </c>
      <c r="AE130" s="335">
        <v>0</v>
      </c>
      <c r="AF130" s="335">
        <v>3710902.665784</v>
      </c>
      <c r="AG130" s="335">
        <v>1397953.2252490001</v>
      </c>
      <c r="AH130" s="171">
        <v>0.37671514215090723</v>
      </c>
      <c r="AI130" s="260"/>
      <c r="AJ130" s="335">
        <v>2338094.3009563</v>
      </c>
      <c r="AK130" s="188">
        <v>-938978.92335999</v>
      </c>
      <c r="AL130" s="174" t="e">
        <v>#REF!</v>
      </c>
      <c r="AM130" s="335">
        <v>1384651.8846402101</v>
      </c>
      <c r="AN130" s="186">
        <v>0.37313074724574474</v>
      </c>
    </row>
    <row r="131" spans="1:40" ht="34.5" customHeight="1">
      <c r="A131" s="184"/>
      <c r="B131" s="239" t="s">
        <v>161</v>
      </c>
      <c r="C131" s="230" t="s">
        <v>162</v>
      </c>
      <c r="D131" s="251" t="s">
        <v>278</v>
      </c>
      <c r="E131" s="239" t="s">
        <v>155</v>
      </c>
      <c r="F131" s="239" t="s">
        <v>143</v>
      </c>
      <c r="G131" s="239" t="s">
        <v>143</v>
      </c>
      <c r="H131" s="239" t="s">
        <v>143</v>
      </c>
      <c r="I131" s="239" t="s">
        <v>143</v>
      </c>
      <c r="J131" s="239" t="s">
        <v>143</v>
      </c>
      <c r="K131" s="239" t="s">
        <v>143</v>
      </c>
      <c r="L131" s="239" t="s">
        <v>143</v>
      </c>
      <c r="M131" s="239" t="s">
        <v>143</v>
      </c>
      <c r="N131" s="239" t="s">
        <v>143</v>
      </c>
      <c r="O131" s="239" t="s">
        <v>143</v>
      </c>
      <c r="P131" s="239"/>
      <c r="Q131" s="239"/>
      <c r="R131" s="184" t="s">
        <v>257</v>
      </c>
      <c r="S131" s="240"/>
      <c r="T131" s="273" t="s">
        <v>279</v>
      </c>
      <c r="U131" s="274">
        <v>2023011000054</v>
      </c>
      <c r="V131" s="273" t="s">
        <v>279</v>
      </c>
      <c r="W131" s="343">
        <v>58460</v>
      </c>
      <c r="X131" s="343"/>
      <c r="Y131" s="343"/>
      <c r="Z131" s="343"/>
      <c r="AA131" s="343">
        <v>0</v>
      </c>
      <c r="AB131" s="343"/>
      <c r="AC131" s="343">
        <v>0</v>
      </c>
      <c r="AD131" s="343">
        <v>58460</v>
      </c>
      <c r="AE131" s="347">
        <v>0</v>
      </c>
      <c r="AF131" s="347">
        <v>58460</v>
      </c>
      <c r="AG131" s="347">
        <v>124.95</v>
      </c>
      <c r="AH131" s="246">
        <v>0</v>
      </c>
      <c r="AI131" s="247"/>
      <c r="AJ131" s="245">
        <v>0</v>
      </c>
      <c r="AK131" s="248">
        <v>124.95</v>
      </c>
      <c r="AL131" s="174" t="e">
        <v>#REF!</v>
      </c>
      <c r="AM131" s="343">
        <v>0</v>
      </c>
      <c r="AN131" s="246">
        <v>0</v>
      </c>
    </row>
    <row r="132" spans="1:40" ht="34.5" customHeight="1">
      <c r="A132" s="184"/>
      <c r="B132" s="184"/>
      <c r="C132" s="184"/>
      <c r="D132" s="251"/>
      <c r="E132" s="184"/>
      <c r="F132" s="184"/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238"/>
      <c r="T132" s="164" t="s">
        <v>280</v>
      </c>
      <c r="U132" s="164"/>
      <c r="V132" s="164" t="s">
        <v>280</v>
      </c>
      <c r="W132" s="335">
        <v>58460</v>
      </c>
      <c r="X132" s="335">
        <v>0</v>
      </c>
      <c r="Y132" s="335">
        <v>0</v>
      </c>
      <c r="Z132" s="335">
        <v>0</v>
      </c>
      <c r="AA132" s="335">
        <v>0</v>
      </c>
      <c r="AB132" s="335">
        <v>0</v>
      </c>
      <c r="AC132" s="335">
        <v>0</v>
      </c>
      <c r="AD132" s="335">
        <v>58460</v>
      </c>
      <c r="AE132" s="335">
        <v>0</v>
      </c>
      <c r="AF132" s="335">
        <v>58460</v>
      </c>
      <c r="AG132" s="335">
        <v>124.95</v>
      </c>
      <c r="AH132" s="171">
        <v>2.137358877865207E-3</v>
      </c>
      <c r="AI132" s="260"/>
      <c r="AJ132" s="261">
        <v>2468557.6858566101</v>
      </c>
      <c r="AK132" s="188">
        <v>-1058537.5026273001</v>
      </c>
      <c r="AL132" s="174" t="e">
        <v>#REF!</v>
      </c>
      <c r="AM132" s="335">
        <v>0</v>
      </c>
      <c r="AN132" s="186">
        <v>0</v>
      </c>
    </row>
    <row r="133" spans="1:40" ht="34.5" customHeight="1">
      <c r="A133" s="184"/>
      <c r="B133" s="184"/>
      <c r="C133" s="184"/>
      <c r="D133" s="184"/>
      <c r="E133" s="184"/>
      <c r="F133" s="184"/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238"/>
      <c r="T133" s="164" t="s">
        <v>281</v>
      </c>
      <c r="U133" s="164"/>
      <c r="V133" s="164" t="s">
        <v>281</v>
      </c>
      <c r="W133" s="348">
        <v>4982297.8621040005</v>
      </c>
      <c r="X133" s="348">
        <v>0</v>
      </c>
      <c r="Y133" s="348">
        <v>0</v>
      </c>
      <c r="Z133" s="348">
        <v>0</v>
      </c>
      <c r="AA133" s="348">
        <v>0</v>
      </c>
      <c r="AB133" s="348">
        <v>0</v>
      </c>
      <c r="AC133" s="348">
        <v>0</v>
      </c>
      <c r="AD133" s="348">
        <v>4982297.8621040005</v>
      </c>
      <c r="AE133" s="348">
        <v>0</v>
      </c>
      <c r="AF133" s="348">
        <v>4982297.8621040005</v>
      </c>
      <c r="AG133" s="348">
        <v>1425331.8870103401</v>
      </c>
      <c r="AH133" s="171">
        <v>0.28607922016296899</v>
      </c>
      <c r="AI133" s="260"/>
      <c r="AJ133" s="348">
        <v>6010443.9683561809</v>
      </c>
      <c r="AK133" s="348">
        <v>-3174054.6957692201</v>
      </c>
      <c r="AL133" s="174" t="e">
        <v>#REF!</v>
      </c>
      <c r="AM133" s="348">
        <v>1392742.21691716</v>
      </c>
      <c r="AN133" s="186">
        <v>0.27953812788081916</v>
      </c>
    </row>
    <row r="134" spans="1:40" ht="55.5" customHeight="1">
      <c r="A134" s="184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238"/>
      <c r="T134" s="267" t="s">
        <v>125</v>
      </c>
      <c r="U134" s="164"/>
      <c r="V134" s="267" t="s">
        <v>125</v>
      </c>
      <c r="W134" s="164" t="s">
        <v>126</v>
      </c>
      <c r="X134" s="164" t="s">
        <v>127</v>
      </c>
      <c r="Y134" s="164" t="s">
        <v>128</v>
      </c>
      <c r="Z134" s="164" t="s">
        <v>129</v>
      </c>
      <c r="AA134" s="164" t="s">
        <v>130</v>
      </c>
      <c r="AB134" s="164" t="s">
        <v>131</v>
      </c>
      <c r="AC134" s="163" t="s">
        <v>132</v>
      </c>
      <c r="AD134" s="163" t="s">
        <v>133</v>
      </c>
      <c r="AE134" s="163" t="s">
        <v>134</v>
      </c>
      <c r="AF134" s="163" t="s">
        <v>135</v>
      </c>
      <c r="AG134" s="165" t="s">
        <v>0</v>
      </c>
      <c r="AH134" s="166" t="s">
        <v>136</v>
      </c>
      <c r="AI134" s="167" t="s">
        <v>137</v>
      </c>
      <c r="AJ134" s="167" t="s">
        <v>138</v>
      </c>
      <c r="AK134" s="167" t="s">
        <v>139</v>
      </c>
      <c r="AL134" s="168" t="s">
        <v>140</v>
      </c>
      <c r="AM134" s="165" t="s">
        <v>141</v>
      </c>
      <c r="AN134" s="166" t="s">
        <v>142</v>
      </c>
    </row>
    <row r="135" spans="1:40" ht="49.5" customHeight="1">
      <c r="A135" s="184"/>
      <c r="B135" s="184" t="s">
        <v>161</v>
      </c>
      <c r="C135" s="230" t="s">
        <v>162</v>
      </c>
      <c r="D135" s="251" t="s">
        <v>282</v>
      </c>
      <c r="E135" s="184" t="s">
        <v>155</v>
      </c>
      <c r="F135" s="184" t="s">
        <v>143</v>
      </c>
      <c r="G135" s="184" t="s">
        <v>143</v>
      </c>
      <c r="H135" s="184" t="s">
        <v>143</v>
      </c>
      <c r="I135" s="184" t="s">
        <v>143</v>
      </c>
      <c r="J135" s="184" t="s">
        <v>143</v>
      </c>
      <c r="K135" s="184" t="s">
        <v>143</v>
      </c>
      <c r="L135" s="184" t="s">
        <v>143</v>
      </c>
      <c r="M135" s="184" t="s">
        <v>143</v>
      </c>
      <c r="N135" s="184" t="s">
        <v>143</v>
      </c>
      <c r="O135" s="184" t="s">
        <v>143</v>
      </c>
      <c r="P135" s="184"/>
      <c r="Q135" s="184"/>
      <c r="R135" s="184" t="s">
        <v>283</v>
      </c>
      <c r="S135" s="238"/>
      <c r="T135" s="255" t="s">
        <v>284</v>
      </c>
      <c r="U135" s="257">
        <v>2023011000042</v>
      </c>
      <c r="V135" s="255" t="s">
        <v>284</v>
      </c>
      <c r="W135" s="352">
        <v>4398.921824</v>
      </c>
      <c r="X135" s="343"/>
      <c r="Y135" s="343">
        <v>0</v>
      </c>
      <c r="Z135" s="343"/>
      <c r="AA135" s="343">
        <v>0</v>
      </c>
      <c r="AB135" s="343"/>
      <c r="AC135" s="343">
        <v>0</v>
      </c>
      <c r="AD135" s="343">
        <v>4398.921824</v>
      </c>
      <c r="AE135" s="352">
        <v>0</v>
      </c>
      <c r="AF135" s="352">
        <v>4398.921824</v>
      </c>
      <c r="AG135" s="352">
        <v>579.46920299999999</v>
      </c>
      <c r="AH135" s="265">
        <v>0.13172982521273377</v>
      </c>
      <c r="AI135" s="266">
        <v>0.13172982521273377</v>
      </c>
      <c r="AJ135" s="245">
        <v>0</v>
      </c>
      <c r="AK135" s="248">
        <v>579.46920299999999</v>
      </c>
      <c r="AL135" s="174" t="e">
        <v>#REF!</v>
      </c>
      <c r="AM135" s="353">
        <v>21.67906833</v>
      </c>
      <c r="AN135" s="265">
        <v>4.928268607030376E-3</v>
      </c>
    </row>
    <row r="136" spans="1:40" ht="49.5" customHeight="1">
      <c r="A136" s="184"/>
      <c r="B136" s="184" t="s">
        <v>161</v>
      </c>
      <c r="C136" s="230" t="s">
        <v>162</v>
      </c>
      <c r="D136" s="251" t="s">
        <v>285</v>
      </c>
      <c r="E136" s="184" t="s">
        <v>155</v>
      </c>
      <c r="F136" s="184" t="s">
        <v>143</v>
      </c>
      <c r="G136" s="184" t="s">
        <v>143</v>
      </c>
      <c r="H136" s="184" t="s">
        <v>143</v>
      </c>
      <c r="I136" s="184" t="s">
        <v>143</v>
      </c>
      <c r="J136" s="184" t="s">
        <v>143</v>
      </c>
      <c r="K136" s="184" t="s">
        <v>143</v>
      </c>
      <c r="L136" s="184" t="s">
        <v>143</v>
      </c>
      <c r="M136" s="184" t="s">
        <v>143</v>
      </c>
      <c r="N136" s="184" t="s">
        <v>143</v>
      </c>
      <c r="O136" s="184" t="s">
        <v>143</v>
      </c>
      <c r="P136" s="184"/>
      <c r="Q136" s="184"/>
      <c r="R136" s="184" t="s">
        <v>283</v>
      </c>
      <c r="S136" s="238"/>
      <c r="T136" s="273" t="s">
        <v>286</v>
      </c>
      <c r="U136" s="257" t="s">
        <v>287</v>
      </c>
      <c r="V136" s="273" t="s">
        <v>286</v>
      </c>
      <c r="W136" s="343">
        <v>3667.2521769999998</v>
      </c>
      <c r="X136" s="343"/>
      <c r="Y136" s="343">
        <v>0</v>
      </c>
      <c r="Z136" s="343"/>
      <c r="AA136" s="343">
        <v>0</v>
      </c>
      <c r="AB136" s="343"/>
      <c r="AC136" s="343">
        <v>0</v>
      </c>
      <c r="AD136" s="343">
        <v>3667.2521769999998</v>
      </c>
      <c r="AE136" s="343">
        <v>0</v>
      </c>
      <c r="AF136" s="343">
        <v>3667.2521769999998</v>
      </c>
      <c r="AG136" s="343">
        <v>714.89678200000003</v>
      </c>
      <c r="AH136" s="246">
        <v>0.19494072059828246</v>
      </c>
      <c r="AI136" s="266">
        <v>0.19494072059828246</v>
      </c>
      <c r="AJ136" s="245">
        <v>3488.8155015000002</v>
      </c>
      <c r="AK136" s="248">
        <v>-2773.9187195000004</v>
      </c>
      <c r="AL136" s="174" t="e">
        <v>#REF!</v>
      </c>
      <c r="AM136" s="345">
        <v>20.486782000000002</v>
      </c>
      <c r="AN136" s="246">
        <v>5.5864121176306012E-3</v>
      </c>
    </row>
    <row r="137" spans="1:40" ht="49.5" customHeight="1">
      <c r="A137" s="184"/>
      <c r="B137" s="184" t="s">
        <v>161</v>
      </c>
      <c r="C137" s="230" t="s">
        <v>162</v>
      </c>
      <c r="D137" s="251" t="s">
        <v>288</v>
      </c>
      <c r="E137" s="184" t="s">
        <v>155</v>
      </c>
      <c r="F137" s="184" t="s">
        <v>143</v>
      </c>
      <c r="G137" s="184" t="s">
        <v>143</v>
      </c>
      <c r="H137" s="184" t="s">
        <v>143</v>
      </c>
      <c r="I137" s="184" t="s">
        <v>143</v>
      </c>
      <c r="J137" s="184" t="s">
        <v>143</v>
      </c>
      <c r="K137" s="184" t="s">
        <v>143</v>
      </c>
      <c r="L137" s="184" t="s">
        <v>143</v>
      </c>
      <c r="M137" s="184" t="s">
        <v>143</v>
      </c>
      <c r="N137" s="184" t="s">
        <v>143</v>
      </c>
      <c r="O137" s="184" t="s">
        <v>143</v>
      </c>
      <c r="P137" s="184"/>
      <c r="Q137" s="184"/>
      <c r="R137" s="184" t="s">
        <v>283</v>
      </c>
      <c r="S137" s="238"/>
      <c r="T137" s="273" t="s">
        <v>289</v>
      </c>
      <c r="U137" s="257">
        <v>2021011000107</v>
      </c>
      <c r="V137" s="273" t="s">
        <v>289</v>
      </c>
      <c r="W137" s="343">
        <v>5670.907467</v>
      </c>
      <c r="X137" s="343"/>
      <c r="Y137" s="343">
        <v>0</v>
      </c>
      <c r="Z137" s="343"/>
      <c r="AA137" s="343">
        <v>0</v>
      </c>
      <c r="AB137" s="343"/>
      <c r="AC137" s="343">
        <v>0</v>
      </c>
      <c r="AD137" s="343">
        <v>5670.907467</v>
      </c>
      <c r="AE137" s="343">
        <v>0</v>
      </c>
      <c r="AF137" s="343">
        <v>5670.907467</v>
      </c>
      <c r="AG137" s="343">
        <v>576.31331399999999</v>
      </c>
      <c r="AH137" s="246">
        <v>0.10162629479561565</v>
      </c>
      <c r="AI137" s="266">
        <v>0.10162629479561565</v>
      </c>
      <c r="AJ137" s="245">
        <v>2525.7840926700001</v>
      </c>
      <c r="AK137" s="248">
        <v>-1949.4707786700001</v>
      </c>
      <c r="AL137" s="174" t="e">
        <v>#REF!</v>
      </c>
      <c r="AM137" s="345">
        <v>3.1462119999999998</v>
      </c>
      <c r="AN137" s="246">
        <v>5.5479868403925765E-4</v>
      </c>
    </row>
    <row r="138" spans="1:40" ht="34.5" customHeight="1">
      <c r="A138" s="184"/>
      <c r="B138" s="184"/>
      <c r="C138" s="184"/>
      <c r="D138" s="251"/>
      <c r="E138" s="184"/>
      <c r="F138" s="184"/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238"/>
      <c r="T138" s="275" t="s">
        <v>290</v>
      </c>
      <c r="U138" s="275"/>
      <c r="V138" s="275" t="s">
        <v>290</v>
      </c>
      <c r="W138" s="335">
        <v>13737.081468</v>
      </c>
      <c r="X138" s="335">
        <v>0</v>
      </c>
      <c r="Y138" s="335">
        <v>0</v>
      </c>
      <c r="Z138" s="335">
        <v>0</v>
      </c>
      <c r="AA138" s="335">
        <v>0</v>
      </c>
      <c r="AB138" s="335">
        <v>0</v>
      </c>
      <c r="AC138" s="335">
        <v>0</v>
      </c>
      <c r="AD138" s="335">
        <v>13737.081468</v>
      </c>
      <c r="AE138" s="335">
        <v>0</v>
      </c>
      <c r="AF138" s="335">
        <v>13737.081468</v>
      </c>
      <c r="AG138" s="335">
        <v>1870.6792989999999</v>
      </c>
      <c r="AH138" s="171">
        <v>0.13617734621125127</v>
      </c>
      <c r="AI138" s="254">
        <v>0.13617734621125127</v>
      </c>
      <c r="AJ138" s="188">
        <v>3488.8155015000002</v>
      </c>
      <c r="AK138" s="188">
        <v>-2194.4495165000003</v>
      </c>
      <c r="AL138" s="174" t="e">
        <v>#REF!</v>
      </c>
      <c r="AM138" s="335">
        <v>45.312062329999996</v>
      </c>
      <c r="AN138" s="186">
        <v>3.2985217737517749E-3</v>
      </c>
    </row>
    <row r="139" spans="1:40" ht="34.5" customHeight="1">
      <c r="A139" s="184"/>
      <c r="B139" s="184"/>
      <c r="C139" s="184"/>
      <c r="D139" s="184"/>
      <c r="E139" s="184"/>
      <c r="F139" s="184"/>
      <c r="G139" s="184"/>
      <c r="H139" s="184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  <c r="S139" s="238"/>
      <c r="T139" s="267" t="s">
        <v>125</v>
      </c>
      <c r="U139" s="267"/>
      <c r="V139" s="267" t="s">
        <v>125</v>
      </c>
      <c r="W139" s="164" t="s">
        <v>126</v>
      </c>
      <c r="X139" s="164" t="s">
        <v>127</v>
      </c>
      <c r="Y139" s="164" t="s">
        <v>128</v>
      </c>
      <c r="Z139" s="164" t="s">
        <v>129</v>
      </c>
      <c r="AA139" s="164" t="s">
        <v>130</v>
      </c>
      <c r="AB139" s="164" t="s">
        <v>131</v>
      </c>
      <c r="AC139" s="163" t="s">
        <v>132</v>
      </c>
      <c r="AD139" s="163" t="s">
        <v>133</v>
      </c>
      <c r="AE139" s="163" t="s">
        <v>134</v>
      </c>
      <c r="AF139" s="163" t="s">
        <v>135</v>
      </c>
      <c r="AG139" s="165" t="s">
        <v>0</v>
      </c>
      <c r="AH139" s="166" t="s">
        <v>136</v>
      </c>
      <c r="AI139" s="167" t="s">
        <v>137</v>
      </c>
      <c r="AJ139" s="167" t="s">
        <v>138</v>
      </c>
      <c r="AK139" s="167" t="s">
        <v>139</v>
      </c>
      <c r="AL139" s="168" t="s">
        <v>140</v>
      </c>
      <c r="AM139" s="165" t="s">
        <v>141</v>
      </c>
      <c r="AN139" s="166" t="s">
        <v>142</v>
      </c>
    </row>
    <row r="140" spans="1:40" ht="55.5" customHeight="1">
      <c r="A140" s="184"/>
      <c r="B140" s="184" t="s">
        <v>161</v>
      </c>
      <c r="C140" s="230" t="s">
        <v>162</v>
      </c>
      <c r="D140" s="251" t="s">
        <v>291</v>
      </c>
      <c r="E140" s="184" t="s">
        <v>155</v>
      </c>
      <c r="F140" s="184" t="s">
        <v>143</v>
      </c>
      <c r="G140" s="184" t="s">
        <v>143</v>
      </c>
      <c r="H140" s="184" t="s">
        <v>143</v>
      </c>
      <c r="I140" s="184" t="s">
        <v>143</v>
      </c>
      <c r="J140" s="184" t="s">
        <v>143</v>
      </c>
      <c r="K140" s="184" t="s">
        <v>143</v>
      </c>
      <c r="L140" s="184" t="s">
        <v>143</v>
      </c>
      <c r="M140" s="184" t="s">
        <v>143</v>
      </c>
      <c r="N140" s="184" t="s">
        <v>143</v>
      </c>
      <c r="O140" s="184" t="s">
        <v>143</v>
      </c>
      <c r="P140" s="184"/>
      <c r="Q140" s="184"/>
      <c r="R140" s="184"/>
      <c r="S140" s="238"/>
      <c r="T140" s="273" t="s">
        <v>292</v>
      </c>
      <c r="U140" s="276">
        <v>2023011000018</v>
      </c>
      <c r="V140" s="273" t="s">
        <v>292</v>
      </c>
      <c r="W140" s="343">
        <v>7366</v>
      </c>
      <c r="X140" s="343"/>
      <c r="Y140" s="343">
        <v>0</v>
      </c>
      <c r="Z140" s="343"/>
      <c r="AA140" s="343">
        <v>0</v>
      </c>
      <c r="AB140" s="343"/>
      <c r="AC140" s="343"/>
      <c r="AD140" s="343">
        <v>7366</v>
      </c>
      <c r="AE140" s="343">
        <v>0</v>
      </c>
      <c r="AF140" s="343">
        <v>7366</v>
      </c>
      <c r="AG140" s="343">
        <v>464.387991</v>
      </c>
      <c r="AH140" s="246">
        <v>6.3044799212598424E-2</v>
      </c>
      <c r="AI140" s="247">
        <v>6.3044799212598424E-2</v>
      </c>
      <c r="AJ140" s="245">
        <v>0</v>
      </c>
      <c r="AK140" s="248"/>
      <c r="AL140" s="174" t="e">
        <v>#REF!</v>
      </c>
      <c r="AM140" s="345">
        <v>29.339469999999999</v>
      </c>
      <c r="AN140" s="246">
        <v>3.983093945153407E-3</v>
      </c>
    </row>
    <row r="141" spans="1:40" ht="34.5" customHeight="1">
      <c r="A141" s="184"/>
      <c r="B141" s="184"/>
      <c r="C141" s="184"/>
      <c r="D141" s="251"/>
      <c r="E141" s="184"/>
      <c r="F141" s="184"/>
      <c r="G141" s="184"/>
      <c r="H141" s="184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  <c r="S141" s="238"/>
      <c r="T141" s="164" t="s">
        <v>293</v>
      </c>
      <c r="U141" s="164"/>
      <c r="V141" s="164" t="s">
        <v>293</v>
      </c>
      <c r="W141" s="335">
        <v>7366</v>
      </c>
      <c r="X141" s="335">
        <v>0</v>
      </c>
      <c r="Y141" s="335">
        <v>0</v>
      </c>
      <c r="Z141" s="335"/>
      <c r="AA141" s="335">
        <v>0</v>
      </c>
      <c r="AB141" s="335">
        <v>0</v>
      </c>
      <c r="AC141" s="335">
        <v>0</v>
      </c>
      <c r="AD141" s="335">
        <v>7366</v>
      </c>
      <c r="AE141" s="335">
        <v>0</v>
      </c>
      <c r="AF141" s="335">
        <v>7366</v>
      </c>
      <c r="AG141" s="335">
        <v>464.387991</v>
      </c>
      <c r="AH141" s="171">
        <v>6.3044799212598424E-2</v>
      </c>
      <c r="AI141" s="253">
        <v>6.3044799212598424E-2</v>
      </c>
      <c r="AJ141" s="188">
        <v>0</v>
      </c>
      <c r="AK141" s="188" t="e">
        <v>#REF!</v>
      </c>
      <c r="AL141" s="174" t="e">
        <v>#REF!</v>
      </c>
      <c r="AM141" s="335">
        <v>29.339469999999999</v>
      </c>
      <c r="AN141" s="186">
        <v>3.983093945153407E-3</v>
      </c>
    </row>
    <row r="142" spans="1:40" ht="34.5" customHeight="1">
      <c r="A142" s="184"/>
      <c r="B142" s="184"/>
      <c r="C142" s="184"/>
      <c r="D142" s="184"/>
      <c r="E142" s="184"/>
      <c r="F142" s="184"/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238"/>
      <c r="T142" s="267" t="s">
        <v>125</v>
      </c>
      <c r="U142" s="267"/>
      <c r="V142" s="267" t="s">
        <v>125</v>
      </c>
      <c r="W142" s="164" t="s">
        <v>126</v>
      </c>
      <c r="X142" s="164" t="s">
        <v>127</v>
      </c>
      <c r="Y142" s="164" t="s">
        <v>128</v>
      </c>
      <c r="Z142" s="164" t="s">
        <v>129</v>
      </c>
      <c r="AA142" s="164" t="s">
        <v>130</v>
      </c>
      <c r="AB142" s="164" t="s">
        <v>131</v>
      </c>
      <c r="AC142" s="163" t="s">
        <v>132</v>
      </c>
      <c r="AD142" s="163" t="s">
        <v>133</v>
      </c>
      <c r="AE142" s="163" t="s">
        <v>134</v>
      </c>
      <c r="AF142" s="163" t="s">
        <v>135</v>
      </c>
      <c r="AG142" s="165" t="s">
        <v>0</v>
      </c>
      <c r="AH142" s="166" t="s">
        <v>136</v>
      </c>
      <c r="AI142" s="167" t="s">
        <v>137</v>
      </c>
      <c r="AJ142" s="167" t="s">
        <v>138</v>
      </c>
      <c r="AK142" s="167" t="s">
        <v>139</v>
      </c>
      <c r="AL142" s="168" t="s">
        <v>140</v>
      </c>
      <c r="AM142" s="165" t="s">
        <v>141</v>
      </c>
      <c r="AN142" s="166" t="s">
        <v>142</v>
      </c>
    </row>
    <row r="143" spans="1:40" ht="51.75" customHeight="1">
      <c r="A143" s="184"/>
      <c r="B143" s="184" t="s">
        <v>161</v>
      </c>
      <c r="C143" s="230" t="s">
        <v>162</v>
      </c>
      <c r="D143" s="251" t="s">
        <v>294</v>
      </c>
      <c r="E143" s="184" t="s">
        <v>155</v>
      </c>
      <c r="F143" s="184" t="s">
        <v>143</v>
      </c>
      <c r="G143" s="184" t="s">
        <v>143</v>
      </c>
      <c r="H143" s="184" t="s">
        <v>143</v>
      </c>
      <c r="I143" s="184" t="s">
        <v>143</v>
      </c>
      <c r="J143" s="184" t="s">
        <v>143</v>
      </c>
      <c r="K143" s="184" t="s">
        <v>143</v>
      </c>
      <c r="L143" s="184" t="s">
        <v>143</v>
      </c>
      <c r="M143" s="184" t="s">
        <v>143</v>
      </c>
      <c r="N143" s="184" t="s">
        <v>143</v>
      </c>
      <c r="O143" s="184" t="s">
        <v>143</v>
      </c>
      <c r="P143" s="184"/>
      <c r="Q143" s="184"/>
      <c r="R143" s="184" t="s">
        <v>226</v>
      </c>
      <c r="S143" s="238"/>
      <c r="T143" s="252" t="s">
        <v>295</v>
      </c>
      <c r="U143" s="276">
        <v>2023011000038</v>
      </c>
      <c r="V143" s="252" t="s">
        <v>295</v>
      </c>
      <c r="W143" s="342">
        <v>8363.4</v>
      </c>
      <c r="X143" s="343">
        <v>0</v>
      </c>
      <c r="Y143" s="343">
        <v>0</v>
      </c>
      <c r="Z143" s="343"/>
      <c r="AA143" s="343">
        <v>0</v>
      </c>
      <c r="AB143" s="343"/>
      <c r="AC143" s="343">
        <v>0</v>
      </c>
      <c r="AD143" s="343">
        <v>8363.4</v>
      </c>
      <c r="AE143" s="343">
        <v>0</v>
      </c>
      <c r="AF143" s="343">
        <v>8363.4</v>
      </c>
      <c r="AG143" s="342">
        <v>372.569976</v>
      </c>
      <c r="AH143" s="246">
        <v>4.4547669129779754E-2</v>
      </c>
      <c r="AI143" s="247">
        <v>4.4547669129779754E-2</v>
      </c>
      <c r="AJ143" s="245">
        <v>0</v>
      </c>
      <c r="AK143" s="248">
        <v>372.569976</v>
      </c>
      <c r="AL143" s="277" t="e">
        <v>#REF!</v>
      </c>
      <c r="AM143" s="354">
        <v>33.761871999999997</v>
      </c>
      <c r="AN143" s="246">
        <v>4.0368596503814235E-3</v>
      </c>
    </row>
    <row r="144" spans="1:40" ht="34.5" customHeight="1">
      <c r="A144" s="184"/>
      <c r="B144" s="184"/>
      <c r="C144" s="184"/>
      <c r="D144" s="251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238"/>
      <c r="T144" s="164" t="s">
        <v>296</v>
      </c>
      <c r="U144" s="164"/>
      <c r="V144" s="164" t="s">
        <v>296</v>
      </c>
      <c r="W144" s="335">
        <v>8363.4</v>
      </c>
      <c r="X144" s="335">
        <v>0</v>
      </c>
      <c r="Y144" s="335">
        <v>0</v>
      </c>
      <c r="Z144" s="335">
        <v>0</v>
      </c>
      <c r="AA144" s="335">
        <v>0</v>
      </c>
      <c r="AB144" s="335">
        <v>0</v>
      </c>
      <c r="AC144" s="335">
        <v>0</v>
      </c>
      <c r="AD144" s="335">
        <v>8363.4</v>
      </c>
      <c r="AE144" s="335">
        <v>0</v>
      </c>
      <c r="AF144" s="335">
        <v>8363.4</v>
      </c>
      <c r="AG144" s="335">
        <v>372.569976</v>
      </c>
      <c r="AH144" s="171">
        <v>4.4547669129779754E-2</v>
      </c>
      <c r="AI144" s="253">
        <v>4.4547669129779754E-2</v>
      </c>
      <c r="AJ144" s="188">
        <v>15580187.369285343</v>
      </c>
      <c r="AK144" s="188" t="e">
        <v>#REF!</v>
      </c>
      <c r="AL144" s="277" t="e">
        <v>#REF!</v>
      </c>
      <c r="AM144" s="335">
        <v>33.761871999999997</v>
      </c>
      <c r="AN144" s="186">
        <v>4.0368596503814235E-3</v>
      </c>
    </row>
    <row r="145" spans="1:40" ht="34.5" customHeight="1">
      <c r="A145" s="184"/>
      <c r="B145" s="184"/>
      <c r="C145" s="184"/>
      <c r="D145" s="184"/>
      <c r="E145" s="184"/>
      <c r="F145" s="184"/>
      <c r="G145" s="184"/>
      <c r="H145" s="184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  <c r="S145" s="238"/>
      <c r="T145" s="164" t="s">
        <v>297</v>
      </c>
      <c r="U145" s="164"/>
      <c r="V145" s="164" t="s">
        <v>297</v>
      </c>
      <c r="W145" s="348">
        <v>29466.481467999998</v>
      </c>
      <c r="X145" s="348">
        <v>0</v>
      </c>
      <c r="Y145" s="348">
        <v>0</v>
      </c>
      <c r="Z145" s="348"/>
      <c r="AA145" s="335">
        <v>0</v>
      </c>
      <c r="AB145" s="335">
        <v>0</v>
      </c>
      <c r="AC145" s="335">
        <v>0</v>
      </c>
      <c r="AD145" s="348">
        <v>29466.481467999998</v>
      </c>
      <c r="AE145" s="348">
        <v>0</v>
      </c>
      <c r="AF145" s="348">
        <v>29466.481467999998</v>
      </c>
      <c r="AG145" s="348">
        <v>2707.6372659999997</v>
      </c>
      <c r="AH145" s="171">
        <v>9.1888720033996563E-2</v>
      </c>
      <c r="AI145" s="253">
        <v>9.1888720033996563E-2</v>
      </c>
      <c r="AJ145" s="188">
        <v>15580187.369285343</v>
      </c>
      <c r="AK145" s="188" t="e">
        <v>#REF!</v>
      </c>
      <c r="AL145" s="277" t="e">
        <v>#REF!</v>
      </c>
      <c r="AM145" s="348">
        <v>108.41340432999999</v>
      </c>
      <c r="AN145" s="186">
        <v>3.6792110536758437E-3</v>
      </c>
    </row>
    <row r="146" spans="1:40" ht="51.75" customHeight="1">
      <c r="A146" s="184"/>
      <c r="B146" s="184"/>
      <c r="C146" s="184"/>
      <c r="D146" s="184"/>
      <c r="E146" s="184"/>
      <c r="F146" s="184"/>
      <c r="G146" s="184"/>
      <c r="H146" s="184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  <c r="S146" s="238"/>
      <c r="T146" s="250" t="s">
        <v>125</v>
      </c>
      <c r="U146" s="250"/>
      <c r="V146" s="250" t="s">
        <v>125</v>
      </c>
      <c r="W146" s="164" t="s">
        <v>126</v>
      </c>
      <c r="X146" s="164" t="s">
        <v>127</v>
      </c>
      <c r="Y146" s="164" t="s">
        <v>128</v>
      </c>
      <c r="Z146" s="164" t="s">
        <v>129</v>
      </c>
      <c r="AA146" s="164" t="s">
        <v>130</v>
      </c>
      <c r="AB146" s="164" t="s">
        <v>131</v>
      </c>
      <c r="AC146" s="163" t="s">
        <v>132</v>
      </c>
      <c r="AD146" s="163" t="s">
        <v>133</v>
      </c>
      <c r="AE146" s="163" t="s">
        <v>134</v>
      </c>
      <c r="AF146" s="163" t="s">
        <v>135</v>
      </c>
      <c r="AG146" s="165" t="s">
        <v>0</v>
      </c>
      <c r="AH146" s="166" t="s">
        <v>136</v>
      </c>
      <c r="AI146" s="167" t="s">
        <v>137</v>
      </c>
      <c r="AJ146" s="167" t="s">
        <v>138</v>
      </c>
      <c r="AK146" s="167" t="s">
        <v>139</v>
      </c>
      <c r="AL146" s="168" t="s">
        <v>140</v>
      </c>
      <c r="AM146" s="165" t="s">
        <v>141</v>
      </c>
      <c r="AN146" s="166" t="s">
        <v>142</v>
      </c>
    </row>
    <row r="147" spans="1:40" ht="51" customHeight="1">
      <c r="A147" s="239"/>
      <c r="B147" s="239" t="s">
        <v>161</v>
      </c>
      <c r="C147" s="230" t="s">
        <v>162</v>
      </c>
      <c r="D147" s="251" t="s">
        <v>298</v>
      </c>
      <c r="E147" s="239" t="s">
        <v>155</v>
      </c>
      <c r="F147" s="239" t="s">
        <v>143</v>
      </c>
      <c r="G147" s="239" t="s">
        <v>143</v>
      </c>
      <c r="H147" s="239" t="s">
        <v>143</v>
      </c>
      <c r="I147" s="239" t="s">
        <v>143</v>
      </c>
      <c r="J147" s="239" t="s">
        <v>143</v>
      </c>
      <c r="K147" s="239" t="s">
        <v>143</v>
      </c>
      <c r="L147" s="239" t="s">
        <v>143</v>
      </c>
      <c r="M147" s="239" t="s">
        <v>143</v>
      </c>
      <c r="N147" s="239" t="s">
        <v>143</v>
      </c>
      <c r="O147" s="239" t="s">
        <v>143</v>
      </c>
      <c r="P147" s="239"/>
      <c r="Q147" s="239"/>
      <c r="R147" s="184" t="s">
        <v>226</v>
      </c>
      <c r="S147" s="240"/>
      <c r="T147" s="241" t="s">
        <v>299</v>
      </c>
      <c r="U147" s="276">
        <v>2018011001069</v>
      </c>
      <c r="V147" s="241" t="s">
        <v>299</v>
      </c>
      <c r="W147" s="362">
        <v>24000</v>
      </c>
      <c r="X147" s="343">
        <v>0</v>
      </c>
      <c r="Y147" s="343">
        <v>0</v>
      </c>
      <c r="Z147" s="343"/>
      <c r="AA147" s="343">
        <v>0</v>
      </c>
      <c r="AB147" s="343"/>
      <c r="AC147" s="343">
        <v>0</v>
      </c>
      <c r="AD147" s="343">
        <v>24000</v>
      </c>
      <c r="AE147" s="347">
        <v>0</v>
      </c>
      <c r="AF147" s="347">
        <v>24000</v>
      </c>
      <c r="AG147" s="362">
        <v>8554.1350020000009</v>
      </c>
      <c r="AH147" s="259">
        <v>0.35642229175000006</v>
      </c>
      <c r="AI147" s="258">
        <v>0.35642229175000006</v>
      </c>
      <c r="AJ147" s="245">
        <v>21381.618915049999</v>
      </c>
      <c r="AK147" s="248">
        <v>-12827.483913049999</v>
      </c>
      <c r="AL147" s="277" t="e">
        <v>#REF!</v>
      </c>
      <c r="AM147" s="363">
        <v>1364.0863128800002</v>
      </c>
      <c r="AN147" s="259">
        <v>5.6836929703333337E-2</v>
      </c>
    </row>
    <row r="148" spans="1:40" ht="34.5" customHeight="1">
      <c r="A148" s="184"/>
      <c r="B148" s="184"/>
      <c r="C148" s="184"/>
      <c r="D148" s="251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238"/>
      <c r="T148" s="164" t="s">
        <v>300</v>
      </c>
      <c r="U148" s="164"/>
      <c r="V148" s="164" t="s">
        <v>300</v>
      </c>
      <c r="W148" s="335">
        <v>24000</v>
      </c>
      <c r="X148" s="359">
        <v>0</v>
      </c>
      <c r="Y148" s="335">
        <v>0</v>
      </c>
      <c r="Z148" s="335">
        <v>0</v>
      </c>
      <c r="AA148" s="335">
        <v>0</v>
      </c>
      <c r="AB148" s="335">
        <v>0</v>
      </c>
      <c r="AC148" s="360">
        <v>0</v>
      </c>
      <c r="AD148" s="335">
        <v>24000</v>
      </c>
      <c r="AE148" s="335">
        <v>0</v>
      </c>
      <c r="AF148" s="335">
        <v>24000</v>
      </c>
      <c r="AG148" s="335">
        <v>8554.1350020000009</v>
      </c>
      <c r="AH148" s="171">
        <v>0.35642229175000006</v>
      </c>
      <c r="AI148" s="260"/>
      <c r="AJ148" s="261">
        <v>15601568.988200393</v>
      </c>
      <c r="AK148" s="188" t="e">
        <v>#REF!</v>
      </c>
      <c r="AL148" s="277" t="e">
        <v>#REF!</v>
      </c>
      <c r="AM148" s="335">
        <v>1364.0863128800002</v>
      </c>
      <c r="AN148" s="186">
        <v>5.6836929703333337E-2</v>
      </c>
    </row>
    <row r="149" spans="1:40" ht="50.25" customHeight="1">
      <c r="A149" s="184"/>
      <c r="B149" s="184"/>
      <c r="C149" s="184"/>
      <c r="D149" s="184"/>
      <c r="E149" s="184"/>
      <c r="F149" s="184"/>
      <c r="G149" s="184"/>
      <c r="H149" s="184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  <c r="S149" s="238"/>
      <c r="T149" s="250" t="s">
        <v>125</v>
      </c>
      <c r="U149" s="163"/>
      <c r="V149" s="250" t="s">
        <v>125</v>
      </c>
      <c r="W149" s="164" t="s">
        <v>126</v>
      </c>
      <c r="X149" s="164" t="s">
        <v>127</v>
      </c>
      <c r="Y149" s="164" t="s">
        <v>128</v>
      </c>
      <c r="Z149" s="164" t="s">
        <v>129</v>
      </c>
      <c r="AA149" s="164" t="s">
        <v>130</v>
      </c>
      <c r="AB149" s="164" t="s">
        <v>131</v>
      </c>
      <c r="AC149" s="163" t="s">
        <v>132</v>
      </c>
      <c r="AD149" s="163" t="s">
        <v>133</v>
      </c>
      <c r="AE149" s="163" t="s">
        <v>134</v>
      </c>
      <c r="AF149" s="163" t="s">
        <v>135</v>
      </c>
      <c r="AG149" s="165" t="s">
        <v>0</v>
      </c>
      <c r="AH149" s="166" t="s">
        <v>136</v>
      </c>
      <c r="AI149" s="167" t="s">
        <v>137</v>
      </c>
      <c r="AJ149" s="167" t="s">
        <v>138</v>
      </c>
      <c r="AK149" s="167" t="s">
        <v>139</v>
      </c>
      <c r="AL149" s="168" t="s">
        <v>140</v>
      </c>
      <c r="AM149" s="165" t="s">
        <v>141</v>
      </c>
      <c r="AN149" s="166" t="s">
        <v>142</v>
      </c>
    </row>
    <row r="150" spans="1:40" ht="51" customHeight="1">
      <c r="A150" s="278"/>
      <c r="B150" s="239" t="s">
        <v>161</v>
      </c>
      <c r="C150" s="230" t="s">
        <v>162</v>
      </c>
      <c r="D150" s="251" t="s">
        <v>301</v>
      </c>
      <c r="E150" s="239" t="s">
        <v>155</v>
      </c>
      <c r="F150" s="239" t="s">
        <v>143</v>
      </c>
      <c r="G150" s="239" t="s">
        <v>143</v>
      </c>
      <c r="H150" s="239" t="s">
        <v>143</v>
      </c>
      <c r="I150" s="239" t="s">
        <v>143</v>
      </c>
      <c r="J150" s="239" t="s">
        <v>143</v>
      </c>
      <c r="K150" s="239" t="s">
        <v>143</v>
      </c>
      <c r="L150" s="239" t="s">
        <v>143</v>
      </c>
      <c r="M150" s="239" t="s">
        <v>143</v>
      </c>
      <c r="N150" s="239" t="s">
        <v>143</v>
      </c>
      <c r="O150" s="239" t="s">
        <v>143</v>
      </c>
      <c r="P150" s="278"/>
      <c r="Q150" s="278"/>
      <c r="R150" s="239" t="s">
        <v>302</v>
      </c>
      <c r="S150" s="279"/>
      <c r="T150" s="256" t="s">
        <v>303</v>
      </c>
      <c r="U150" s="257">
        <v>2020011000126</v>
      </c>
      <c r="V150" s="256" t="s">
        <v>303</v>
      </c>
      <c r="W150" s="343">
        <v>7220.771984</v>
      </c>
      <c r="X150" s="343">
        <v>0</v>
      </c>
      <c r="Y150" s="343">
        <v>0</v>
      </c>
      <c r="Z150" s="343"/>
      <c r="AA150" s="343">
        <v>0</v>
      </c>
      <c r="AB150" s="343"/>
      <c r="AC150" s="343">
        <v>0</v>
      </c>
      <c r="AD150" s="343">
        <v>7220.771984</v>
      </c>
      <c r="AE150" s="343">
        <v>0</v>
      </c>
      <c r="AF150" s="343">
        <v>7220.771984</v>
      </c>
      <c r="AG150" s="343">
        <v>1063.3818703300001</v>
      </c>
      <c r="AH150" s="246">
        <v>0.14726706129016026</v>
      </c>
      <c r="AI150" s="247"/>
      <c r="AJ150" s="245">
        <v>4806.7987091299992</v>
      </c>
      <c r="AK150" s="248">
        <v>-3743.4168387999989</v>
      </c>
      <c r="AL150" s="174" t="e">
        <v>#REF!</v>
      </c>
      <c r="AM150" s="344">
        <v>65.353999329999994</v>
      </c>
      <c r="AN150" s="246">
        <v>9.0508327191072251E-3</v>
      </c>
    </row>
    <row r="151" spans="1:40" ht="51" customHeight="1">
      <c r="A151" s="239"/>
      <c r="B151" s="239" t="s">
        <v>161</v>
      </c>
      <c r="C151" s="230" t="s">
        <v>162</v>
      </c>
      <c r="D151" s="251" t="s">
        <v>304</v>
      </c>
      <c r="E151" s="239" t="s">
        <v>155</v>
      </c>
      <c r="F151" s="239" t="s">
        <v>143</v>
      </c>
      <c r="G151" s="239" t="s">
        <v>143</v>
      </c>
      <c r="H151" s="239" t="s">
        <v>143</v>
      </c>
      <c r="I151" s="239" t="s">
        <v>143</v>
      </c>
      <c r="J151" s="239" t="s">
        <v>143</v>
      </c>
      <c r="K151" s="239" t="s">
        <v>143</v>
      </c>
      <c r="L151" s="239" t="s">
        <v>143</v>
      </c>
      <c r="M151" s="239" t="s">
        <v>143</v>
      </c>
      <c r="N151" s="239" t="s">
        <v>143</v>
      </c>
      <c r="O151" s="239" t="s">
        <v>143</v>
      </c>
      <c r="P151" s="239"/>
      <c r="Q151" s="239"/>
      <c r="R151" s="239" t="s">
        <v>302</v>
      </c>
      <c r="S151" s="240"/>
      <c r="T151" s="273" t="s">
        <v>305</v>
      </c>
      <c r="U151" s="263">
        <v>2023011000079</v>
      </c>
      <c r="V151" s="273" t="s">
        <v>305</v>
      </c>
      <c r="W151" s="343">
        <v>1562.356223</v>
      </c>
      <c r="X151" s="343">
        <v>0</v>
      </c>
      <c r="Y151" s="343">
        <v>0</v>
      </c>
      <c r="Z151" s="343"/>
      <c r="AA151" s="343">
        <v>0</v>
      </c>
      <c r="AB151" s="343"/>
      <c r="AC151" s="343">
        <v>0</v>
      </c>
      <c r="AD151" s="343">
        <v>1562.356223</v>
      </c>
      <c r="AE151" s="343">
        <v>0</v>
      </c>
      <c r="AF151" s="343">
        <v>1562.356223</v>
      </c>
      <c r="AG151" s="343">
        <v>273.19333</v>
      </c>
      <c r="AH151" s="246">
        <v>0.17485982132513964</v>
      </c>
      <c r="AI151" s="247"/>
      <c r="AJ151" s="245">
        <v>0</v>
      </c>
      <c r="AK151" s="248">
        <v>273.19333</v>
      </c>
      <c r="AL151" s="174" t="e">
        <v>#REF!</v>
      </c>
      <c r="AM151" s="344">
        <v>12.386108999999999</v>
      </c>
      <c r="AN151" s="246">
        <v>7.9278392582048177E-3</v>
      </c>
    </row>
    <row r="152" spans="1:40" ht="51" customHeight="1">
      <c r="A152" s="239"/>
      <c r="B152" s="239" t="s">
        <v>161</v>
      </c>
      <c r="C152" s="230" t="s">
        <v>162</v>
      </c>
      <c r="D152" s="251" t="s">
        <v>306</v>
      </c>
      <c r="E152" s="239" t="s">
        <v>155</v>
      </c>
      <c r="F152" s="239" t="s">
        <v>143</v>
      </c>
      <c r="G152" s="239" t="s">
        <v>143</v>
      </c>
      <c r="H152" s="239" t="s">
        <v>143</v>
      </c>
      <c r="I152" s="239" t="s">
        <v>143</v>
      </c>
      <c r="J152" s="239" t="s">
        <v>143</v>
      </c>
      <c r="K152" s="239" t="s">
        <v>143</v>
      </c>
      <c r="L152" s="239" t="s">
        <v>143</v>
      </c>
      <c r="M152" s="239" t="s">
        <v>143</v>
      </c>
      <c r="N152" s="239" t="s">
        <v>143</v>
      </c>
      <c r="O152" s="239" t="s">
        <v>143</v>
      </c>
      <c r="P152" s="239"/>
      <c r="Q152" s="239"/>
      <c r="R152" s="239" t="s">
        <v>302</v>
      </c>
      <c r="S152" s="240"/>
      <c r="T152" s="255" t="s">
        <v>307</v>
      </c>
      <c r="U152" s="263" t="s">
        <v>308</v>
      </c>
      <c r="V152" s="255" t="s">
        <v>307</v>
      </c>
      <c r="W152" s="352">
        <v>1306.2543430000001</v>
      </c>
      <c r="X152" s="343">
        <v>0</v>
      </c>
      <c r="Y152" s="343">
        <v>0</v>
      </c>
      <c r="Z152" s="343"/>
      <c r="AA152" s="343">
        <v>0</v>
      </c>
      <c r="AB152" s="343"/>
      <c r="AC152" s="343">
        <v>0</v>
      </c>
      <c r="AD152" s="343">
        <v>1306.2543430000001</v>
      </c>
      <c r="AE152" s="352">
        <v>0</v>
      </c>
      <c r="AF152" s="352">
        <v>1306.2543430000001</v>
      </c>
      <c r="AG152" s="352">
        <v>296.62</v>
      </c>
      <c r="AH152" s="265">
        <v>0.22707675698039764</v>
      </c>
      <c r="AI152" s="266"/>
      <c r="AJ152" s="245">
        <v>1106.13422567</v>
      </c>
      <c r="AK152" s="248">
        <v>-809.51422566999997</v>
      </c>
      <c r="AL152" s="174" t="e">
        <v>#REF!</v>
      </c>
      <c r="AM152" s="364">
        <v>23.819333</v>
      </c>
      <c r="AN152" s="265">
        <v>1.8234835449653312E-2</v>
      </c>
    </row>
    <row r="153" spans="1:40" ht="51" customHeight="1">
      <c r="A153" s="239"/>
      <c r="B153" s="239" t="s">
        <v>161</v>
      </c>
      <c r="C153" s="230" t="s">
        <v>162</v>
      </c>
      <c r="D153" s="251" t="s">
        <v>309</v>
      </c>
      <c r="E153" s="239" t="s">
        <v>155</v>
      </c>
      <c r="F153" s="239" t="s">
        <v>143</v>
      </c>
      <c r="G153" s="239" t="s">
        <v>143</v>
      </c>
      <c r="H153" s="239" t="s">
        <v>143</v>
      </c>
      <c r="I153" s="239" t="s">
        <v>143</v>
      </c>
      <c r="J153" s="239" t="s">
        <v>143</v>
      </c>
      <c r="K153" s="239" t="s">
        <v>143</v>
      </c>
      <c r="L153" s="239" t="s">
        <v>143</v>
      </c>
      <c r="M153" s="239" t="s">
        <v>143</v>
      </c>
      <c r="N153" s="239" t="s">
        <v>143</v>
      </c>
      <c r="O153" s="239" t="s">
        <v>143</v>
      </c>
      <c r="P153" s="239"/>
      <c r="Q153" s="239"/>
      <c r="R153" s="239" t="s">
        <v>302</v>
      </c>
      <c r="S153" s="240"/>
      <c r="T153" s="273" t="s">
        <v>310</v>
      </c>
      <c r="U153" s="263" t="s">
        <v>311</v>
      </c>
      <c r="V153" s="273" t="s">
        <v>310</v>
      </c>
      <c r="W153" s="343">
        <v>988.44637499999999</v>
      </c>
      <c r="X153" s="343">
        <v>0</v>
      </c>
      <c r="Y153" s="343">
        <v>0</v>
      </c>
      <c r="Z153" s="343"/>
      <c r="AA153" s="343">
        <v>0</v>
      </c>
      <c r="AB153" s="343"/>
      <c r="AC153" s="343">
        <v>0</v>
      </c>
      <c r="AD153" s="343">
        <v>988.44637499999999</v>
      </c>
      <c r="AE153" s="343">
        <v>0</v>
      </c>
      <c r="AF153" s="343">
        <v>988.44637499999999</v>
      </c>
      <c r="AG153" s="343">
        <v>173.10666699999999</v>
      </c>
      <c r="AH153" s="246">
        <v>0.17513005396979678</v>
      </c>
      <c r="AI153" s="247"/>
      <c r="AJ153" s="245">
        <v>837.99233133000007</v>
      </c>
      <c r="AK153" s="248">
        <v>-664.88566433000005</v>
      </c>
      <c r="AL153" s="174" t="e">
        <v>#REF!</v>
      </c>
      <c r="AM153" s="344">
        <v>14.458665999999999</v>
      </c>
      <c r="AN153" s="246">
        <v>1.4627668597600956E-2</v>
      </c>
    </row>
    <row r="154" spans="1:40" ht="51" customHeight="1">
      <c r="A154" s="239"/>
      <c r="B154" s="239" t="s">
        <v>161</v>
      </c>
      <c r="C154" s="230" t="s">
        <v>162</v>
      </c>
      <c r="D154" s="251" t="s">
        <v>312</v>
      </c>
      <c r="E154" s="239" t="s">
        <v>155</v>
      </c>
      <c r="F154" s="239" t="s">
        <v>143</v>
      </c>
      <c r="G154" s="239" t="s">
        <v>143</v>
      </c>
      <c r="H154" s="239" t="s">
        <v>143</v>
      </c>
      <c r="I154" s="239" t="s">
        <v>143</v>
      </c>
      <c r="J154" s="239" t="s">
        <v>143</v>
      </c>
      <c r="K154" s="239"/>
      <c r="L154" s="239"/>
      <c r="M154" s="239"/>
      <c r="N154" s="239"/>
      <c r="O154" s="239"/>
      <c r="P154" s="239"/>
      <c r="Q154" s="239"/>
      <c r="R154" s="239" t="s">
        <v>302</v>
      </c>
      <c r="S154" s="240"/>
      <c r="T154" s="273" t="s">
        <v>313</v>
      </c>
      <c r="U154" s="263">
        <v>2023011000064</v>
      </c>
      <c r="V154" s="273" t="s">
        <v>313</v>
      </c>
      <c r="W154" s="343">
        <v>939.2</v>
      </c>
      <c r="X154" s="343">
        <v>0</v>
      </c>
      <c r="Y154" s="343">
        <v>0</v>
      </c>
      <c r="Z154" s="343"/>
      <c r="AA154" s="343">
        <v>0</v>
      </c>
      <c r="AB154" s="343"/>
      <c r="AC154" s="343">
        <v>0</v>
      </c>
      <c r="AD154" s="343">
        <v>939.2</v>
      </c>
      <c r="AE154" s="343">
        <v>0</v>
      </c>
      <c r="AF154" s="343">
        <v>939.2</v>
      </c>
      <c r="AG154" s="343">
        <v>0</v>
      </c>
      <c r="AH154" s="246">
        <v>0</v>
      </c>
      <c r="AI154" s="247"/>
      <c r="AJ154" s="245">
        <v>0</v>
      </c>
      <c r="AK154" s="248">
        <v>0</v>
      </c>
      <c r="AL154" s="174" t="e">
        <v>#REF!</v>
      </c>
      <c r="AM154" s="344">
        <v>0</v>
      </c>
      <c r="AN154" s="246">
        <v>0</v>
      </c>
    </row>
    <row r="155" spans="1:40" ht="34.5" customHeight="1">
      <c r="T155" s="164" t="s">
        <v>314</v>
      </c>
      <c r="U155" s="164"/>
      <c r="V155" s="164" t="s">
        <v>314</v>
      </c>
      <c r="W155" s="335">
        <v>12017.028925000001</v>
      </c>
      <c r="X155" s="335">
        <v>0</v>
      </c>
      <c r="Y155" s="335">
        <v>0</v>
      </c>
      <c r="Z155" s="335">
        <v>0</v>
      </c>
      <c r="AA155" s="335">
        <v>0</v>
      </c>
      <c r="AB155" s="335">
        <v>0</v>
      </c>
      <c r="AC155" s="335">
        <v>0</v>
      </c>
      <c r="AD155" s="335">
        <v>12017.028925000001</v>
      </c>
      <c r="AE155" s="335">
        <v>0</v>
      </c>
      <c r="AF155" s="335">
        <v>12017.028925000001</v>
      </c>
      <c r="AG155" s="335">
        <v>1806.3018673300003</v>
      </c>
      <c r="AH155" s="171">
        <v>0.15031185150700635</v>
      </c>
      <c r="AI155" s="260"/>
      <c r="AJ155" s="261">
        <v>1944.126557</v>
      </c>
      <c r="AK155" s="188">
        <v>-1474.3998900000001</v>
      </c>
      <c r="AL155" s="174" t="e">
        <v>#REF!</v>
      </c>
      <c r="AM155" s="335">
        <v>116.01810732999999</v>
      </c>
      <c r="AN155" s="186">
        <v>9.654475166373121E-3</v>
      </c>
    </row>
    <row r="156" spans="1:40" ht="34.5" customHeight="1">
      <c r="T156" s="164" t="s">
        <v>315</v>
      </c>
      <c r="U156" s="164"/>
      <c r="V156" s="164" t="s">
        <v>315</v>
      </c>
      <c r="W156" s="348">
        <v>36017.028924999999</v>
      </c>
      <c r="X156" s="355">
        <v>0</v>
      </c>
      <c r="Y156" s="348">
        <v>0</v>
      </c>
      <c r="Z156" s="348"/>
      <c r="AA156" s="348">
        <v>0</v>
      </c>
      <c r="AB156" s="348">
        <v>0</v>
      </c>
      <c r="AC156" s="356">
        <v>0</v>
      </c>
      <c r="AD156" s="335">
        <v>36017.028924999999</v>
      </c>
      <c r="AE156" s="335">
        <v>0</v>
      </c>
      <c r="AF156" s="335">
        <v>36017.028924999999</v>
      </c>
      <c r="AG156" s="335">
        <v>10360.436869330002</v>
      </c>
      <c r="AH156" s="171">
        <v>0.28765384537697547</v>
      </c>
      <c r="AI156" s="260"/>
      <c r="AJ156" s="261">
        <v>0</v>
      </c>
      <c r="AK156" s="188">
        <v>273.19333</v>
      </c>
      <c r="AL156" s="174" t="e">
        <v>#REF!</v>
      </c>
      <c r="AM156" s="348">
        <v>1480.1044202100002</v>
      </c>
      <c r="AN156" s="186">
        <v>4.109457288362383E-2</v>
      </c>
    </row>
    <row r="157" spans="1:40" ht="34.5" customHeight="1">
      <c r="T157" s="164" t="s">
        <v>316</v>
      </c>
      <c r="U157" s="164"/>
      <c r="V157" s="164" t="s">
        <v>316</v>
      </c>
      <c r="W157" s="335">
        <v>5075124.2203639997</v>
      </c>
      <c r="X157" s="335">
        <v>0</v>
      </c>
      <c r="Y157" s="335">
        <v>0</v>
      </c>
      <c r="Z157" s="335">
        <v>0</v>
      </c>
      <c r="AA157" s="335">
        <v>0</v>
      </c>
      <c r="AB157" s="335">
        <v>0</v>
      </c>
      <c r="AC157" s="335">
        <v>0</v>
      </c>
      <c r="AD157" s="335">
        <v>5075124.2203639997</v>
      </c>
      <c r="AE157" s="335">
        <v>0</v>
      </c>
      <c r="AF157" s="335">
        <v>5075124.2203639997</v>
      </c>
      <c r="AG157" s="335">
        <v>1445999.3577306701</v>
      </c>
      <c r="AH157" s="171">
        <v>0.28491900787936963</v>
      </c>
      <c r="AI157" s="260"/>
      <c r="AJ157" s="335">
        <v>37205543.002878152</v>
      </c>
      <c r="AK157" s="188" t="e">
        <v>#REF!</v>
      </c>
      <c r="AL157" s="174" t="e">
        <v>#REF!</v>
      </c>
      <c r="AM157" s="335">
        <v>1394985.4638767003</v>
      </c>
      <c r="AN157" s="186">
        <v>0.27486725512634813</v>
      </c>
    </row>
    <row r="158" spans="1:40" ht="15.75" customHeight="1">
      <c r="T158" s="280"/>
      <c r="U158" s="280"/>
      <c r="V158" s="281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>
        <v>1445999357730.6702</v>
      </c>
      <c r="AH158" s="151"/>
      <c r="AI158" s="152"/>
      <c r="AJ158" s="152"/>
      <c r="AK158" s="152"/>
      <c r="AL158" s="147"/>
      <c r="AM158" s="149"/>
      <c r="AN158" s="151"/>
    </row>
    <row r="159" spans="1:40" ht="20.25" customHeight="1">
      <c r="T159" s="390" t="s">
        <v>317</v>
      </c>
      <c r="U159" s="390"/>
      <c r="V159" s="390"/>
      <c r="W159" s="390"/>
      <c r="X159" s="390"/>
      <c r="Y159" s="390"/>
      <c r="Z159" s="390"/>
      <c r="AA159" s="390"/>
      <c r="AB159" s="390"/>
      <c r="AC159" s="390"/>
      <c r="AD159" s="390"/>
      <c r="AE159" s="390"/>
      <c r="AF159" s="390"/>
      <c r="AG159" s="390"/>
      <c r="AH159" s="390"/>
      <c r="AI159" s="390"/>
      <c r="AJ159" s="390"/>
      <c r="AK159" s="390"/>
      <c r="AL159" s="390"/>
      <c r="AM159" s="390"/>
      <c r="AN159" s="390"/>
    </row>
    <row r="160" spans="1:40" ht="12.75" customHeight="1" thickBot="1">
      <c r="T160" s="149"/>
      <c r="U160" s="149"/>
      <c r="V160" s="150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49"/>
      <c r="AH160" s="151"/>
      <c r="AI160" s="152"/>
      <c r="AJ160" s="152"/>
      <c r="AK160" s="152"/>
      <c r="AL160" s="147"/>
      <c r="AM160" s="149"/>
      <c r="AN160" s="151"/>
    </row>
    <row r="161" spans="1:40" ht="51" customHeight="1">
      <c r="B161" s="157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163" t="s">
        <v>125</v>
      </c>
      <c r="U161" s="163"/>
      <c r="V161" s="163" t="s">
        <v>125</v>
      </c>
      <c r="W161" s="164" t="s">
        <v>126</v>
      </c>
      <c r="X161" s="164" t="s">
        <v>127</v>
      </c>
      <c r="Y161" s="164" t="s">
        <v>128</v>
      </c>
      <c r="Z161" s="164" t="s">
        <v>129</v>
      </c>
      <c r="AA161" s="164" t="s">
        <v>130</v>
      </c>
      <c r="AB161" s="164" t="s">
        <v>131</v>
      </c>
      <c r="AC161" s="163" t="s">
        <v>132</v>
      </c>
      <c r="AD161" s="163" t="s">
        <v>133</v>
      </c>
      <c r="AE161" s="163" t="s">
        <v>134</v>
      </c>
      <c r="AF161" s="163" t="s">
        <v>135</v>
      </c>
      <c r="AG161" s="165" t="s">
        <v>0</v>
      </c>
      <c r="AH161" s="166" t="s">
        <v>136</v>
      </c>
      <c r="AI161" s="167" t="s">
        <v>137</v>
      </c>
      <c r="AJ161" s="167" t="s">
        <v>138</v>
      </c>
      <c r="AK161" s="167" t="s">
        <v>139</v>
      </c>
      <c r="AL161" s="168" t="s">
        <v>140</v>
      </c>
      <c r="AM161" s="165" t="s">
        <v>141</v>
      </c>
      <c r="AN161" s="166" t="s">
        <v>142</v>
      </c>
    </row>
    <row r="162" spans="1:40" ht="25.5" customHeight="1">
      <c r="B162" s="1" t="s">
        <v>164</v>
      </c>
      <c r="C162" s="1" t="s">
        <v>165</v>
      </c>
      <c r="D162" s="1" t="s">
        <v>143</v>
      </c>
      <c r="E162" s="1" t="s">
        <v>144</v>
      </c>
      <c r="F162" s="1" t="s">
        <v>143</v>
      </c>
      <c r="G162" s="1" t="s">
        <v>143</v>
      </c>
      <c r="H162" s="1" t="s">
        <v>143</v>
      </c>
      <c r="I162" s="1" t="s">
        <v>143</v>
      </c>
      <c r="J162" s="1" t="s">
        <v>143</v>
      </c>
      <c r="K162" s="1" t="s">
        <v>143</v>
      </c>
      <c r="L162" s="1" t="s">
        <v>143</v>
      </c>
      <c r="M162" s="1" t="s">
        <v>143</v>
      </c>
      <c r="N162" s="1" t="s">
        <v>143</v>
      </c>
      <c r="O162" s="1" t="s">
        <v>143</v>
      </c>
      <c r="T162" s="164" t="s">
        <v>145</v>
      </c>
      <c r="U162" s="164"/>
      <c r="V162" s="164" t="s">
        <v>145</v>
      </c>
      <c r="W162" s="335">
        <v>1373885.8312869999</v>
      </c>
      <c r="X162" s="188">
        <v>0</v>
      </c>
      <c r="Y162" s="335">
        <v>0</v>
      </c>
      <c r="Z162" s="335"/>
      <c r="AA162" s="335">
        <v>0</v>
      </c>
      <c r="AB162" s="188">
        <v>0</v>
      </c>
      <c r="AC162" s="188">
        <v>0</v>
      </c>
      <c r="AD162" s="335">
        <v>1373885.8312869999</v>
      </c>
      <c r="AE162" s="335">
        <v>4595.8089679999994</v>
      </c>
      <c r="AF162" s="335">
        <v>1369290.022319</v>
      </c>
      <c r="AG162" s="335">
        <v>1298954.1248901002</v>
      </c>
      <c r="AH162" s="171">
        <v>0.94546001953691694</v>
      </c>
      <c r="AI162" s="232"/>
      <c r="AJ162" s="282">
        <v>544089.09843343997</v>
      </c>
      <c r="AK162" s="282">
        <v>746769.74095764011</v>
      </c>
      <c r="AL162" s="174" t="e">
        <v>#REF!</v>
      </c>
      <c r="AM162" s="335">
        <v>1289480.53411941</v>
      </c>
      <c r="AN162" s="186">
        <v>0.93856454790823307</v>
      </c>
    </row>
    <row r="163" spans="1:40" ht="22.5" customHeight="1">
      <c r="B163" s="1" t="s">
        <v>164</v>
      </c>
      <c r="C163" s="1" t="s">
        <v>165</v>
      </c>
      <c r="D163" s="1" t="s">
        <v>143</v>
      </c>
      <c r="E163" s="1" t="s">
        <v>144</v>
      </c>
      <c r="F163" s="1">
        <v>1</v>
      </c>
      <c r="G163" s="1" t="s">
        <v>143</v>
      </c>
      <c r="H163" s="1" t="s">
        <v>143</v>
      </c>
      <c r="I163" s="1" t="s">
        <v>143</v>
      </c>
      <c r="J163" s="1" t="s">
        <v>143</v>
      </c>
      <c r="K163" s="1" t="s">
        <v>143</v>
      </c>
      <c r="L163" s="1" t="s">
        <v>143</v>
      </c>
      <c r="M163" s="1" t="s">
        <v>143</v>
      </c>
      <c r="N163" s="1" t="s">
        <v>143</v>
      </c>
      <c r="O163" s="1" t="s">
        <v>143</v>
      </c>
      <c r="T163" s="283" t="s">
        <v>187</v>
      </c>
      <c r="U163" s="283"/>
      <c r="V163" s="177" t="s">
        <v>187</v>
      </c>
      <c r="W163" s="334">
        <v>35647.807968000001</v>
      </c>
      <c r="X163" s="282">
        <v>0</v>
      </c>
      <c r="Y163" s="334">
        <v>0</v>
      </c>
      <c r="Z163" s="282"/>
      <c r="AA163" s="334">
        <v>0</v>
      </c>
      <c r="AB163" s="282"/>
      <c r="AC163" s="282"/>
      <c r="AD163" s="334">
        <v>35647.807968000001</v>
      </c>
      <c r="AE163" s="334">
        <v>3875.8089679999998</v>
      </c>
      <c r="AF163" s="334">
        <v>31771.999</v>
      </c>
      <c r="AG163" s="334">
        <v>6914.6353069999996</v>
      </c>
      <c r="AH163" s="180">
        <v>0.19397084143875176</v>
      </c>
      <c r="AI163" s="216"/>
      <c r="AJ163" s="179">
        <v>29854.412498000002</v>
      </c>
      <c r="AK163" s="179">
        <v>-22939.777191000001</v>
      </c>
      <c r="AL163" s="174" t="e">
        <v>#REF!</v>
      </c>
      <c r="AM163" s="334">
        <v>6802.0515029999997</v>
      </c>
      <c r="AN163" s="180">
        <v>0.19081261627940779</v>
      </c>
    </row>
    <row r="164" spans="1:40" ht="22.5" customHeight="1">
      <c r="B164" s="1" t="s">
        <v>164</v>
      </c>
      <c r="C164" s="1" t="s">
        <v>165</v>
      </c>
      <c r="D164" s="1" t="s">
        <v>143</v>
      </c>
      <c r="E164" s="1" t="s">
        <v>144</v>
      </c>
      <c r="F164" s="1">
        <v>2</v>
      </c>
      <c r="G164" s="1" t="s">
        <v>143</v>
      </c>
      <c r="H164" s="1" t="s">
        <v>143</v>
      </c>
      <c r="I164" s="1" t="s">
        <v>143</v>
      </c>
      <c r="J164" s="1" t="s">
        <v>143</v>
      </c>
      <c r="K164" s="1" t="s">
        <v>143</v>
      </c>
      <c r="L164" s="1" t="s">
        <v>143</v>
      </c>
      <c r="M164" s="1" t="s">
        <v>143</v>
      </c>
      <c r="N164" s="1" t="s">
        <v>143</v>
      </c>
      <c r="O164" s="1" t="s">
        <v>143</v>
      </c>
      <c r="T164" s="283" t="s">
        <v>147</v>
      </c>
      <c r="U164" s="283"/>
      <c r="V164" s="177" t="s">
        <v>147</v>
      </c>
      <c r="W164" s="334">
        <v>10768.236000000001</v>
      </c>
      <c r="X164" s="282">
        <v>0</v>
      </c>
      <c r="Y164" s="334">
        <v>0</v>
      </c>
      <c r="Z164" s="282"/>
      <c r="AA164" s="334">
        <v>0</v>
      </c>
      <c r="AB164" s="282"/>
      <c r="AC164" s="282"/>
      <c r="AD164" s="334">
        <v>10768.236000000001</v>
      </c>
      <c r="AE164" s="334">
        <v>0</v>
      </c>
      <c r="AF164" s="334">
        <v>10768.236000000001</v>
      </c>
      <c r="AG164" s="334">
        <v>3234.46208308</v>
      </c>
      <c r="AH164" s="180">
        <v>0.30037065338092511</v>
      </c>
      <c r="AI164" s="216"/>
      <c r="AJ164" s="179">
        <v>8361.610283510001</v>
      </c>
      <c r="AK164" s="179">
        <v>-5127.1482004300015</v>
      </c>
      <c r="AL164" s="174" t="e">
        <v>#REF!</v>
      </c>
      <c r="AM164" s="334">
        <v>759.95872546999999</v>
      </c>
      <c r="AN164" s="180">
        <v>7.0574114968319779E-2</v>
      </c>
    </row>
    <row r="165" spans="1:40" ht="22.5" customHeight="1">
      <c r="B165" s="1" t="s">
        <v>164</v>
      </c>
      <c r="C165" s="1" t="s">
        <v>165</v>
      </c>
      <c r="D165" s="1" t="s">
        <v>143</v>
      </c>
      <c r="E165" s="1" t="s">
        <v>144</v>
      </c>
      <c r="F165" s="1">
        <v>3</v>
      </c>
      <c r="G165" s="1" t="s">
        <v>143</v>
      </c>
      <c r="H165" s="1" t="s">
        <v>143</v>
      </c>
      <c r="I165" s="1" t="s">
        <v>143</v>
      </c>
      <c r="J165" s="1" t="s">
        <v>143</v>
      </c>
      <c r="K165" s="1" t="s">
        <v>143</v>
      </c>
      <c r="L165" s="1" t="s">
        <v>143</v>
      </c>
      <c r="M165" s="1" t="s">
        <v>143</v>
      </c>
      <c r="N165" s="1" t="s">
        <v>143</v>
      </c>
      <c r="O165" s="1" t="s">
        <v>143</v>
      </c>
      <c r="T165" s="283" t="s">
        <v>148</v>
      </c>
      <c r="U165" s="283"/>
      <c r="V165" s="177" t="s">
        <v>148</v>
      </c>
      <c r="W165" s="334">
        <v>1284335.805287</v>
      </c>
      <c r="X165" s="282">
        <v>0</v>
      </c>
      <c r="Y165" s="334">
        <v>0</v>
      </c>
      <c r="Z165" s="282"/>
      <c r="AA165" s="334">
        <v>0</v>
      </c>
      <c r="AB165" s="282"/>
      <c r="AC165" s="282"/>
      <c r="AD165" s="334">
        <v>1284335.805287</v>
      </c>
      <c r="AE165" s="334">
        <v>720</v>
      </c>
      <c r="AF165" s="334">
        <v>1283615.805287</v>
      </c>
      <c r="AG165" s="334">
        <v>1280709.7420010001</v>
      </c>
      <c r="AH165" s="180">
        <v>0.99717670155182692</v>
      </c>
      <c r="AI165" s="216"/>
      <c r="AJ165" s="179">
        <v>505873.07565193</v>
      </c>
      <c r="AK165" s="179">
        <v>774836.66634907015</v>
      </c>
      <c r="AL165" s="174" t="e">
        <v>#REF!</v>
      </c>
      <c r="AM165" s="334">
        <v>1280709.7420010001</v>
      </c>
      <c r="AN165" s="180">
        <v>0.99717670155182692</v>
      </c>
    </row>
    <row r="166" spans="1:40" ht="22.5" customHeight="1">
      <c r="B166" s="1" t="s">
        <v>164</v>
      </c>
      <c r="C166" s="1" t="s">
        <v>165</v>
      </c>
      <c r="D166" s="1" t="s">
        <v>143</v>
      </c>
      <c r="E166" s="1" t="s">
        <v>144</v>
      </c>
      <c r="F166" s="1">
        <v>5</v>
      </c>
      <c r="G166" s="1" t="s">
        <v>143</v>
      </c>
      <c r="H166" s="1" t="s">
        <v>143</v>
      </c>
      <c r="I166" s="1" t="s">
        <v>143</v>
      </c>
      <c r="J166" s="1" t="s">
        <v>143</v>
      </c>
      <c r="K166" s="1" t="s">
        <v>143</v>
      </c>
      <c r="L166" s="1" t="s">
        <v>143</v>
      </c>
      <c r="M166" s="1" t="s">
        <v>143</v>
      </c>
      <c r="N166" s="1" t="s">
        <v>143</v>
      </c>
      <c r="O166" s="1" t="s">
        <v>143</v>
      </c>
      <c r="T166" s="283" t="s">
        <v>149</v>
      </c>
      <c r="U166" s="283"/>
      <c r="V166" s="177" t="s">
        <v>149</v>
      </c>
      <c r="W166" s="334">
        <v>39434.741031999998</v>
      </c>
      <c r="X166" s="282">
        <v>0</v>
      </c>
      <c r="Y166" s="334">
        <v>0</v>
      </c>
      <c r="Z166" s="282"/>
      <c r="AA166" s="334">
        <v>0</v>
      </c>
      <c r="AB166" s="282"/>
      <c r="AC166" s="282"/>
      <c r="AD166" s="334">
        <v>39434.741031999998</v>
      </c>
      <c r="AE166" s="334">
        <v>0</v>
      </c>
      <c r="AF166" s="334">
        <v>39434.741031999998</v>
      </c>
      <c r="AG166" s="334">
        <v>7792.3034990200003</v>
      </c>
      <c r="AH166" s="180">
        <v>0.19759996630120638</v>
      </c>
      <c r="AI166" s="216"/>
      <c r="AJ166" s="216"/>
      <c r="AK166" s="216"/>
      <c r="AL166" s="174" t="e">
        <v>#REF!</v>
      </c>
      <c r="AM166" s="334">
        <v>945.70988994000004</v>
      </c>
      <c r="AN166" s="180">
        <v>2.398164322095047E-2</v>
      </c>
    </row>
    <row r="167" spans="1:40" ht="23">
      <c r="B167" s="1" t="s">
        <v>164</v>
      </c>
      <c r="C167" s="1" t="s">
        <v>165</v>
      </c>
      <c r="D167" s="1" t="s">
        <v>143</v>
      </c>
      <c r="E167" s="1" t="s">
        <v>144</v>
      </c>
      <c r="F167" s="1">
        <v>8</v>
      </c>
      <c r="G167" s="1" t="s">
        <v>143</v>
      </c>
      <c r="H167" s="1" t="s">
        <v>143</v>
      </c>
      <c r="I167" s="1" t="s">
        <v>143</v>
      </c>
      <c r="J167" s="1" t="s">
        <v>143</v>
      </c>
      <c r="K167" s="1" t="s">
        <v>143</v>
      </c>
      <c r="L167" s="1" t="s">
        <v>143</v>
      </c>
      <c r="M167" s="1" t="s">
        <v>143</v>
      </c>
      <c r="N167" s="1" t="s">
        <v>143</v>
      </c>
      <c r="O167" s="1" t="s">
        <v>143</v>
      </c>
      <c r="T167" s="177" t="s">
        <v>150</v>
      </c>
      <c r="U167" s="177"/>
      <c r="V167" s="177" t="s">
        <v>150</v>
      </c>
      <c r="W167" s="334">
        <v>3699.241</v>
      </c>
      <c r="X167" s="282">
        <v>0</v>
      </c>
      <c r="Y167" s="334">
        <v>0</v>
      </c>
      <c r="Z167" s="282"/>
      <c r="AA167" s="334">
        <v>0</v>
      </c>
      <c r="AB167" s="282"/>
      <c r="AC167" s="282"/>
      <c r="AD167" s="334">
        <v>3699.241</v>
      </c>
      <c r="AE167" s="334">
        <v>0</v>
      </c>
      <c r="AF167" s="334">
        <v>3699.241</v>
      </c>
      <c r="AG167" s="334">
        <v>302.98200000000003</v>
      </c>
      <c r="AH167" s="180">
        <v>8.1903828379929836E-2</v>
      </c>
      <c r="AI167" s="216"/>
      <c r="AJ167" s="216"/>
      <c r="AK167" s="216"/>
      <c r="AL167" s="174" t="e">
        <v>#REF!</v>
      </c>
      <c r="AM167" s="334">
        <v>263.072</v>
      </c>
      <c r="AN167" s="180">
        <v>7.1115128752087253E-2</v>
      </c>
    </row>
    <row r="168" spans="1:40" ht="27.75" customHeight="1">
      <c r="A168" s="184"/>
      <c r="B168" s="1" t="s">
        <v>164</v>
      </c>
      <c r="C168" s="1" t="s">
        <v>165</v>
      </c>
      <c r="D168" s="184" t="s">
        <v>143</v>
      </c>
      <c r="E168" s="184" t="s">
        <v>151</v>
      </c>
      <c r="F168" s="184" t="s">
        <v>143</v>
      </c>
      <c r="G168" s="184" t="s">
        <v>143</v>
      </c>
      <c r="H168" s="184" t="s">
        <v>143</v>
      </c>
      <c r="I168" s="184" t="s">
        <v>143</v>
      </c>
      <c r="J168" s="184" t="s">
        <v>143</v>
      </c>
      <c r="K168" s="184" t="s">
        <v>143</v>
      </c>
      <c r="L168" s="184" t="s">
        <v>143</v>
      </c>
      <c r="M168" s="184" t="s">
        <v>143</v>
      </c>
      <c r="N168" s="184" t="s">
        <v>143</v>
      </c>
      <c r="O168" s="184" t="s">
        <v>143</v>
      </c>
      <c r="P168" s="184"/>
      <c r="Q168" s="184"/>
      <c r="R168" s="184"/>
      <c r="S168" s="184"/>
      <c r="T168" s="185" t="s">
        <v>152</v>
      </c>
      <c r="U168" s="141"/>
      <c r="V168" s="185" t="s">
        <v>152</v>
      </c>
      <c r="W168" s="335">
        <v>5801.0254679999998</v>
      </c>
      <c r="X168" s="335">
        <v>0</v>
      </c>
      <c r="Y168" s="335">
        <v>0</v>
      </c>
      <c r="Z168" s="335"/>
      <c r="AA168" s="335">
        <v>0</v>
      </c>
      <c r="AB168" s="335">
        <v>0</v>
      </c>
      <c r="AC168" s="335"/>
      <c r="AD168" s="335">
        <v>5801.0254679999998</v>
      </c>
      <c r="AE168" s="335">
        <v>0</v>
      </c>
      <c r="AF168" s="335">
        <v>5801.0254679999998</v>
      </c>
      <c r="AG168" s="335">
        <v>0</v>
      </c>
      <c r="AH168" s="171">
        <v>0</v>
      </c>
      <c r="AI168" s="187">
        <v>0</v>
      </c>
      <c r="AJ168" s="188">
        <v>1112.6212247799999</v>
      </c>
      <c r="AK168" s="188">
        <v>-1112.6212247799999</v>
      </c>
      <c r="AL168" s="191" t="e">
        <v>#REF!</v>
      </c>
      <c r="AM168" s="335">
        <v>0</v>
      </c>
      <c r="AN168" s="186">
        <v>0</v>
      </c>
    </row>
    <row r="169" spans="1:40" ht="21.75" hidden="1" customHeight="1">
      <c r="A169" s="184"/>
      <c r="B169" s="1" t="s">
        <v>164</v>
      </c>
      <c r="C169" s="1" t="s">
        <v>165</v>
      </c>
      <c r="D169" s="184" t="s">
        <v>188</v>
      </c>
      <c r="E169" s="184" t="s">
        <v>151</v>
      </c>
      <c r="F169" s="184" t="s">
        <v>143</v>
      </c>
      <c r="G169" s="184" t="s">
        <v>143</v>
      </c>
      <c r="H169" s="184" t="s">
        <v>143</v>
      </c>
      <c r="I169" s="184" t="s">
        <v>143</v>
      </c>
      <c r="J169" s="184" t="s">
        <v>143</v>
      </c>
      <c r="K169" s="184" t="s">
        <v>143</v>
      </c>
      <c r="L169" s="184" t="s">
        <v>143</v>
      </c>
      <c r="M169" s="184" t="s">
        <v>143</v>
      </c>
      <c r="N169" s="184" t="s">
        <v>143</v>
      </c>
      <c r="O169" s="184" t="s">
        <v>143</v>
      </c>
      <c r="P169" s="184"/>
      <c r="Q169" s="184"/>
      <c r="R169" s="184"/>
      <c r="S169" s="184"/>
      <c r="T169" s="189" t="s">
        <v>153</v>
      </c>
      <c r="U169" s="176"/>
      <c r="V169" s="189" t="s">
        <v>153</v>
      </c>
      <c r="W169" s="336">
        <v>0</v>
      </c>
      <c r="X169" s="336">
        <v>0</v>
      </c>
      <c r="Y169" s="334">
        <v>0</v>
      </c>
      <c r="Z169" s="333"/>
      <c r="AA169" s="334">
        <v>0</v>
      </c>
      <c r="AB169" s="334"/>
      <c r="AC169" s="333"/>
      <c r="AD169" s="334">
        <v>0</v>
      </c>
      <c r="AE169" s="336">
        <v>0</v>
      </c>
      <c r="AF169" s="334">
        <v>0</v>
      </c>
      <c r="AG169" s="336">
        <v>0</v>
      </c>
      <c r="AH169" s="284" t="e">
        <v>#DIV/0!</v>
      </c>
      <c r="AI169" s="187" t="e">
        <v>#DIV/0!</v>
      </c>
      <c r="AJ169" s="190">
        <v>0</v>
      </c>
      <c r="AK169" s="179">
        <v>0</v>
      </c>
      <c r="AL169" s="191" t="e">
        <v>#REF!</v>
      </c>
      <c r="AM169" s="336">
        <v>0</v>
      </c>
      <c r="AN169" s="180" t="e">
        <v>#DIV/0!</v>
      </c>
    </row>
    <row r="170" spans="1:40" ht="21.75" customHeight="1">
      <c r="A170" s="184"/>
      <c r="B170" s="1" t="s">
        <v>164</v>
      </c>
      <c r="C170" s="1" t="s">
        <v>165</v>
      </c>
      <c r="D170" s="184" t="s">
        <v>189</v>
      </c>
      <c r="E170" s="184" t="s">
        <v>151</v>
      </c>
      <c r="F170" s="184" t="s">
        <v>143</v>
      </c>
      <c r="G170" s="184" t="s">
        <v>143</v>
      </c>
      <c r="H170" s="184" t="s">
        <v>143</v>
      </c>
      <c r="I170" s="184" t="s">
        <v>143</v>
      </c>
      <c r="J170" s="184" t="s">
        <v>143</v>
      </c>
      <c r="K170" s="184" t="s">
        <v>143</v>
      </c>
      <c r="L170" s="184" t="s">
        <v>143</v>
      </c>
      <c r="M170" s="184" t="s">
        <v>143</v>
      </c>
      <c r="N170" s="184" t="s">
        <v>143</v>
      </c>
      <c r="O170" s="184" t="s">
        <v>143</v>
      </c>
      <c r="P170" s="184"/>
      <c r="Q170" s="184"/>
      <c r="R170" s="184"/>
      <c r="S170" s="184"/>
      <c r="T170" s="189" t="s">
        <v>154</v>
      </c>
      <c r="U170" s="176"/>
      <c r="V170" s="189" t="s">
        <v>154</v>
      </c>
      <c r="W170" s="336">
        <v>5801.0254679999998</v>
      </c>
      <c r="X170" s="336">
        <v>0</v>
      </c>
      <c r="Y170" s="334">
        <v>0</v>
      </c>
      <c r="Z170" s="333"/>
      <c r="AA170" s="334">
        <v>0</v>
      </c>
      <c r="AB170" s="336"/>
      <c r="AC170" s="333"/>
      <c r="AD170" s="334">
        <v>5801.0254679999998</v>
      </c>
      <c r="AE170" s="336">
        <v>0</v>
      </c>
      <c r="AF170" s="334">
        <v>5801.0254679999998</v>
      </c>
      <c r="AG170" s="336">
        <v>0</v>
      </c>
      <c r="AH170" s="178">
        <v>0</v>
      </c>
      <c r="AI170" s="187">
        <v>0</v>
      </c>
      <c r="AJ170" s="190">
        <v>1112.6212247799999</v>
      </c>
      <c r="AK170" s="179">
        <v>-1112.6212247799999</v>
      </c>
      <c r="AL170" s="191" t="e">
        <v>#REF!</v>
      </c>
      <c r="AM170" s="336">
        <v>0</v>
      </c>
      <c r="AN170" s="180">
        <v>0</v>
      </c>
    </row>
    <row r="171" spans="1:40" ht="22.5" customHeight="1">
      <c r="B171" s="1" t="s">
        <v>164</v>
      </c>
      <c r="C171" s="1" t="s">
        <v>165</v>
      </c>
      <c r="D171" s="1" t="s">
        <v>143</v>
      </c>
      <c r="E171" s="1" t="s">
        <v>155</v>
      </c>
      <c r="F171" s="1" t="s">
        <v>143</v>
      </c>
      <c r="G171" s="1" t="s">
        <v>143</v>
      </c>
      <c r="H171" s="1" t="s">
        <v>143</v>
      </c>
      <c r="I171" s="1" t="s">
        <v>143</v>
      </c>
      <c r="J171" s="1" t="s">
        <v>143</v>
      </c>
      <c r="K171" s="1" t="s">
        <v>143</v>
      </c>
      <c r="L171" s="1" t="s">
        <v>143</v>
      </c>
      <c r="M171" s="1" t="s">
        <v>143</v>
      </c>
      <c r="N171" s="1" t="s">
        <v>143</v>
      </c>
      <c r="O171" s="1" t="s">
        <v>143</v>
      </c>
      <c r="T171" s="164" t="s">
        <v>156</v>
      </c>
      <c r="U171" s="164"/>
      <c r="V171" s="164" t="s">
        <v>156</v>
      </c>
      <c r="W171" s="335">
        <v>374873.8</v>
      </c>
      <c r="X171" s="188">
        <v>0</v>
      </c>
      <c r="Y171" s="335">
        <v>0</v>
      </c>
      <c r="Z171" s="335"/>
      <c r="AA171" s="335">
        <v>0</v>
      </c>
      <c r="AB171" s="335">
        <v>0</v>
      </c>
      <c r="AC171" s="335">
        <v>0</v>
      </c>
      <c r="AD171" s="335">
        <v>374873.8</v>
      </c>
      <c r="AE171" s="335">
        <v>47000</v>
      </c>
      <c r="AF171" s="335">
        <v>327873.8</v>
      </c>
      <c r="AG171" s="335">
        <v>41807.120366000003</v>
      </c>
      <c r="AH171" s="171">
        <v>0.1115231855787201</v>
      </c>
      <c r="AI171" s="232"/>
      <c r="AJ171" s="282">
        <v>5012.2638690600006</v>
      </c>
      <c r="AK171" s="282">
        <v>-2833.1388690600006</v>
      </c>
      <c r="AL171" s="174" t="e">
        <v>#REF!</v>
      </c>
      <c r="AM171" s="335">
        <v>75.981998329999996</v>
      </c>
      <c r="AN171" s="186">
        <v>2.0268687310236137E-4</v>
      </c>
    </row>
    <row r="172" spans="1:40" ht="24.75" customHeight="1">
      <c r="B172" s="1" t="s">
        <v>164</v>
      </c>
      <c r="C172" s="1" t="s">
        <v>165</v>
      </c>
      <c r="D172" s="1" t="s">
        <v>143</v>
      </c>
      <c r="E172" s="1" t="s">
        <v>143</v>
      </c>
      <c r="F172" s="1" t="s">
        <v>143</v>
      </c>
      <c r="G172" s="1" t="s">
        <v>143</v>
      </c>
      <c r="H172" s="1" t="s">
        <v>143</v>
      </c>
      <c r="I172" s="1" t="s">
        <v>143</v>
      </c>
      <c r="J172" s="1" t="s">
        <v>143</v>
      </c>
      <c r="K172" s="1" t="s">
        <v>143</v>
      </c>
      <c r="L172" s="1" t="s">
        <v>143</v>
      </c>
      <c r="M172" s="1" t="s">
        <v>143</v>
      </c>
      <c r="N172" s="1" t="s">
        <v>143</v>
      </c>
      <c r="O172" s="1" t="s">
        <v>143</v>
      </c>
      <c r="T172" s="164" t="s">
        <v>190</v>
      </c>
      <c r="U172" s="164"/>
      <c r="V172" s="164" t="s">
        <v>190</v>
      </c>
      <c r="W172" s="335">
        <v>1754560.6567549999</v>
      </c>
      <c r="X172" s="188">
        <v>0</v>
      </c>
      <c r="Y172" s="335">
        <v>0</v>
      </c>
      <c r="Z172" s="335"/>
      <c r="AA172" s="335">
        <v>0</v>
      </c>
      <c r="AB172" s="335">
        <v>0</v>
      </c>
      <c r="AC172" s="335">
        <v>0</v>
      </c>
      <c r="AD172" s="335">
        <v>1748759.6312869999</v>
      </c>
      <c r="AE172" s="335">
        <v>51595.808967999998</v>
      </c>
      <c r="AF172" s="335">
        <v>1697163.822319</v>
      </c>
      <c r="AG172" s="335">
        <v>1340761.2452561003</v>
      </c>
      <c r="AH172" s="171">
        <v>0.76669270108286225</v>
      </c>
      <c r="AI172" s="253"/>
      <c r="AJ172" s="188">
        <v>825604.43976460991</v>
      </c>
      <c r="AK172" s="188">
        <v>8381.7515115199512</v>
      </c>
      <c r="AL172" s="174" t="e">
        <v>#REF!</v>
      </c>
      <c r="AM172" s="335">
        <v>1289556.51611774</v>
      </c>
      <c r="AN172" s="186">
        <v>0.73741210229600884</v>
      </c>
    </row>
    <row r="173" spans="1:40" ht="10.5" customHeight="1">
      <c r="T173" s="149"/>
      <c r="U173" s="149"/>
      <c r="V173" s="150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49"/>
      <c r="AH173" s="151"/>
      <c r="AI173" s="152"/>
      <c r="AJ173" s="152"/>
      <c r="AK173" s="152"/>
      <c r="AL173" s="151"/>
      <c r="AM173" s="149"/>
      <c r="AN173" s="151"/>
    </row>
    <row r="174" spans="1:40" ht="21" customHeight="1" thickBot="1">
      <c r="T174" s="149"/>
      <c r="U174" s="149"/>
      <c r="V174" s="150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51"/>
      <c r="AI174" s="152"/>
      <c r="AJ174" s="152"/>
      <c r="AK174" s="152"/>
      <c r="AL174" s="147"/>
      <c r="AM174" s="149"/>
      <c r="AN174" s="151"/>
    </row>
    <row r="175" spans="1:40" ht="51" customHeight="1">
      <c r="B175" s="157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163" t="s">
        <v>125</v>
      </c>
      <c r="U175" s="163"/>
      <c r="V175" s="163" t="s">
        <v>125</v>
      </c>
      <c r="W175" s="164" t="s">
        <v>126</v>
      </c>
      <c r="X175" s="164" t="s">
        <v>127</v>
      </c>
      <c r="Y175" s="164" t="s">
        <v>128</v>
      </c>
      <c r="Z175" s="164" t="s">
        <v>129</v>
      </c>
      <c r="AA175" s="164" t="s">
        <v>130</v>
      </c>
      <c r="AB175" s="164" t="s">
        <v>131</v>
      </c>
      <c r="AC175" s="163" t="s">
        <v>132</v>
      </c>
      <c r="AD175" s="163" t="s">
        <v>133</v>
      </c>
      <c r="AE175" s="163" t="s">
        <v>134</v>
      </c>
      <c r="AF175" s="163" t="s">
        <v>135</v>
      </c>
      <c r="AG175" s="165" t="s">
        <v>0</v>
      </c>
      <c r="AH175" s="166" t="s">
        <v>136</v>
      </c>
      <c r="AI175" s="167" t="s">
        <v>137</v>
      </c>
      <c r="AJ175" s="167" t="s">
        <v>138</v>
      </c>
      <c r="AK175" s="167" t="s">
        <v>139</v>
      </c>
      <c r="AL175" s="168" t="s">
        <v>140</v>
      </c>
      <c r="AM175" s="165" t="s">
        <v>141</v>
      </c>
      <c r="AN175" s="166" t="s">
        <v>142</v>
      </c>
    </row>
    <row r="176" spans="1:40" ht="104.25" customHeight="1">
      <c r="B176" s="1" t="s">
        <v>164</v>
      </c>
      <c r="C176" s="1" t="s">
        <v>165</v>
      </c>
      <c r="D176" s="251" t="s">
        <v>318</v>
      </c>
      <c r="E176" s="1" t="s">
        <v>155</v>
      </c>
      <c r="F176" s="1" t="s">
        <v>143</v>
      </c>
      <c r="G176" s="1" t="s">
        <v>143</v>
      </c>
      <c r="H176" s="1" t="s">
        <v>143</v>
      </c>
      <c r="I176" s="1" t="s">
        <v>143</v>
      </c>
      <c r="J176" s="1" t="s">
        <v>143</v>
      </c>
      <c r="K176" s="1" t="s">
        <v>143</v>
      </c>
      <c r="L176" s="1" t="s">
        <v>143</v>
      </c>
      <c r="M176" s="1" t="s">
        <v>143</v>
      </c>
      <c r="N176" s="1" t="s">
        <v>143</v>
      </c>
      <c r="O176" s="1" t="s">
        <v>143</v>
      </c>
      <c r="T176" s="285" t="s">
        <v>319</v>
      </c>
      <c r="U176" s="286" t="s">
        <v>320</v>
      </c>
      <c r="V176" s="285" t="s">
        <v>319</v>
      </c>
      <c r="W176" s="343">
        <v>312157.8</v>
      </c>
      <c r="X176" s="245">
        <v>0</v>
      </c>
      <c r="Y176" s="343">
        <v>0</v>
      </c>
      <c r="Z176" s="245"/>
      <c r="AA176" s="343">
        <v>0</v>
      </c>
      <c r="AB176" s="245"/>
      <c r="AC176" s="245">
        <v>0</v>
      </c>
      <c r="AD176" s="343">
        <v>312157.8</v>
      </c>
      <c r="AE176" s="343">
        <v>47000</v>
      </c>
      <c r="AF176" s="343">
        <v>265157.8</v>
      </c>
      <c r="AG176" s="345">
        <v>645.89069600000005</v>
      </c>
      <c r="AH176" s="246">
        <v>2.0691159919758533E-3</v>
      </c>
      <c r="AI176" s="247"/>
      <c r="AJ176" s="245">
        <v>0</v>
      </c>
      <c r="AK176" s="248">
        <v>645.89069600000005</v>
      </c>
      <c r="AL176" s="287" t="e">
        <v>#REF!</v>
      </c>
      <c r="AM176" s="344">
        <v>9.2309999999999999</v>
      </c>
      <c r="AN176" s="246">
        <v>2.9571582065224706E-5</v>
      </c>
    </row>
    <row r="177" spans="2:40" ht="118.5" customHeight="1">
      <c r="B177" s="1" t="s">
        <v>164</v>
      </c>
      <c r="C177" s="1" t="s">
        <v>165</v>
      </c>
      <c r="D177" s="251" t="s">
        <v>236</v>
      </c>
      <c r="E177" s="1" t="s">
        <v>155</v>
      </c>
      <c r="F177" s="1" t="s">
        <v>143</v>
      </c>
      <c r="G177" s="1" t="s">
        <v>143</v>
      </c>
      <c r="H177" s="1" t="s">
        <v>143</v>
      </c>
      <c r="I177" s="1" t="s">
        <v>143</v>
      </c>
      <c r="J177" s="1" t="s">
        <v>143</v>
      </c>
      <c r="K177" s="1" t="s">
        <v>143</v>
      </c>
      <c r="L177" s="1" t="s">
        <v>143</v>
      </c>
      <c r="M177" s="1" t="s">
        <v>143</v>
      </c>
      <c r="N177" s="1" t="s">
        <v>143</v>
      </c>
      <c r="O177" s="1" t="s">
        <v>143</v>
      </c>
      <c r="T177" s="285" t="s">
        <v>321</v>
      </c>
      <c r="U177" s="286" t="s">
        <v>322</v>
      </c>
      <c r="V177" s="285" t="s">
        <v>321</v>
      </c>
      <c r="W177" s="343">
        <v>40000</v>
      </c>
      <c r="X177" s="245">
        <v>0</v>
      </c>
      <c r="Y177" s="343">
        <v>0</v>
      </c>
      <c r="Z177" s="245"/>
      <c r="AA177" s="343">
        <v>0</v>
      </c>
      <c r="AB177" s="245"/>
      <c r="AC177" s="245">
        <v>0</v>
      </c>
      <c r="AD177" s="343">
        <v>40000</v>
      </c>
      <c r="AE177" s="343">
        <v>0</v>
      </c>
      <c r="AF177" s="343">
        <v>40000</v>
      </c>
      <c r="AG177" s="345">
        <v>38000</v>
      </c>
      <c r="AH177" s="246">
        <v>0.95</v>
      </c>
      <c r="AI177" s="247"/>
      <c r="AJ177" s="245">
        <v>0</v>
      </c>
      <c r="AK177" s="248">
        <v>38000</v>
      </c>
      <c r="AL177" s="287" t="e">
        <v>#REF!</v>
      </c>
      <c r="AM177" s="344">
        <v>0</v>
      </c>
      <c r="AN177" s="246">
        <v>0</v>
      </c>
    </row>
    <row r="178" spans="2:40" ht="87" customHeight="1">
      <c r="B178" s="1" t="s">
        <v>164</v>
      </c>
      <c r="C178" s="1" t="s">
        <v>165</v>
      </c>
      <c r="D178" s="251" t="s">
        <v>323</v>
      </c>
      <c r="E178" s="1" t="s">
        <v>155</v>
      </c>
      <c r="F178" s="1" t="s">
        <v>143</v>
      </c>
      <c r="G178" s="1" t="s">
        <v>143</v>
      </c>
      <c r="H178" s="1" t="s">
        <v>143</v>
      </c>
      <c r="I178" s="1" t="s">
        <v>143</v>
      </c>
      <c r="J178" s="1" t="s">
        <v>143</v>
      </c>
      <c r="K178" s="1" t="s">
        <v>143</v>
      </c>
      <c r="L178" s="1" t="s">
        <v>143</v>
      </c>
      <c r="M178" s="1" t="s">
        <v>143</v>
      </c>
      <c r="N178" s="1" t="s">
        <v>143</v>
      </c>
      <c r="O178" s="1" t="s">
        <v>143</v>
      </c>
      <c r="T178" s="288" t="s">
        <v>324</v>
      </c>
      <c r="U178" s="286" t="s">
        <v>325</v>
      </c>
      <c r="V178" s="288" t="s">
        <v>324</v>
      </c>
      <c r="W178" s="343">
        <v>12500</v>
      </c>
      <c r="X178" s="245">
        <v>0</v>
      </c>
      <c r="Y178" s="343">
        <v>0</v>
      </c>
      <c r="Z178" s="245"/>
      <c r="AA178" s="343">
        <v>0</v>
      </c>
      <c r="AB178" s="245"/>
      <c r="AC178" s="245">
        <v>0</v>
      </c>
      <c r="AD178" s="343">
        <v>12500</v>
      </c>
      <c r="AE178" s="343">
        <v>0</v>
      </c>
      <c r="AF178" s="343">
        <v>12500</v>
      </c>
      <c r="AG178" s="343">
        <v>982.10467000000006</v>
      </c>
      <c r="AH178" s="246">
        <v>7.8568373600000005E-2</v>
      </c>
      <c r="AI178" s="247"/>
      <c r="AJ178" s="245">
        <v>0</v>
      </c>
      <c r="AK178" s="248">
        <v>982.10467000000006</v>
      </c>
      <c r="AL178" s="287" t="e">
        <v>#REF!</v>
      </c>
      <c r="AM178" s="344">
        <v>66.750998330000002</v>
      </c>
      <c r="AN178" s="246">
        <v>5.3400798664000005E-3</v>
      </c>
    </row>
    <row r="179" spans="2:40" ht="114" customHeight="1">
      <c r="B179" s="1" t="s">
        <v>164</v>
      </c>
      <c r="C179" s="1" t="s">
        <v>165</v>
      </c>
      <c r="D179" s="251" t="s">
        <v>326</v>
      </c>
      <c r="E179" s="1" t="s">
        <v>155</v>
      </c>
      <c r="F179" s="1" t="s">
        <v>143</v>
      </c>
      <c r="G179" s="1" t="s">
        <v>143</v>
      </c>
      <c r="H179" s="1" t="s">
        <v>143</v>
      </c>
      <c r="I179" s="1" t="s">
        <v>143</v>
      </c>
      <c r="J179" s="1" t="s">
        <v>143</v>
      </c>
      <c r="K179" s="1" t="s">
        <v>143</v>
      </c>
      <c r="L179" s="1" t="s">
        <v>143</v>
      </c>
      <c r="M179" s="1" t="s">
        <v>143</v>
      </c>
      <c r="N179" s="1" t="s">
        <v>143</v>
      </c>
      <c r="O179" s="1" t="s">
        <v>143</v>
      </c>
      <c r="T179" s="289" t="s">
        <v>327</v>
      </c>
      <c r="U179" s="286" t="s">
        <v>328</v>
      </c>
      <c r="V179" s="289" t="s">
        <v>327</v>
      </c>
      <c r="W179" s="352">
        <v>10216</v>
      </c>
      <c r="X179" s="245">
        <v>0</v>
      </c>
      <c r="Y179" s="343">
        <v>0</v>
      </c>
      <c r="Z179" s="245"/>
      <c r="AA179" s="343">
        <v>0</v>
      </c>
      <c r="AB179" s="245"/>
      <c r="AC179" s="245">
        <v>0</v>
      </c>
      <c r="AD179" s="343">
        <v>10216</v>
      </c>
      <c r="AE179" s="352">
        <v>0</v>
      </c>
      <c r="AF179" s="352">
        <v>10216</v>
      </c>
      <c r="AG179" s="353">
        <v>2179.125</v>
      </c>
      <c r="AH179" s="265">
        <v>0.21330510963194987</v>
      </c>
      <c r="AI179" s="266"/>
      <c r="AJ179" s="245">
        <v>5012.2638690600006</v>
      </c>
      <c r="AK179" s="248">
        <v>-2833.1388690600006</v>
      </c>
      <c r="AL179" s="287" t="e">
        <v>#REF!</v>
      </c>
      <c r="AM179" s="364">
        <v>0</v>
      </c>
      <c r="AN179" s="265">
        <v>0</v>
      </c>
    </row>
    <row r="180" spans="2:40" ht="24.75" customHeight="1">
      <c r="T180" s="164" t="s">
        <v>22</v>
      </c>
      <c r="U180" s="164"/>
      <c r="V180" s="164" t="s">
        <v>22</v>
      </c>
      <c r="W180" s="335">
        <v>374873.8</v>
      </c>
      <c r="X180" s="335">
        <v>0</v>
      </c>
      <c r="Y180" s="335">
        <v>0</v>
      </c>
      <c r="Z180" s="335">
        <v>0</v>
      </c>
      <c r="AA180" s="335">
        <v>0</v>
      </c>
      <c r="AB180" s="335">
        <v>0</v>
      </c>
      <c r="AC180" s="335">
        <v>0</v>
      </c>
      <c r="AD180" s="335">
        <v>374873.8</v>
      </c>
      <c r="AE180" s="335">
        <v>47000</v>
      </c>
      <c r="AF180" s="335">
        <v>327873.8</v>
      </c>
      <c r="AG180" s="335">
        <v>41807.120366000003</v>
      </c>
      <c r="AH180" s="171">
        <v>0.1115231855787201</v>
      </c>
      <c r="AI180" s="260"/>
      <c r="AJ180" s="261">
        <v>5012.2638690600006</v>
      </c>
      <c r="AK180" s="188">
        <v>-2833.1388690600006</v>
      </c>
      <c r="AL180" s="287" t="e">
        <v>#REF!</v>
      </c>
      <c r="AM180" s="335">
        <v>75.981998329999996</v>
      </c>
      <c r="AN180" s="186">
        <v>2.0268687310236137E-4</v>
      </c>
    </row>
    <row r="181" spans="2:40" ht="19.5" customHeight="1">
      <c r="T181" s="149"/>
      <c r="U181" s="149"/>
      <c r="V181" s="150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51"/>
      <c r="AI181" s="152"/>
      <c r="AJ181" s="152"/>
      <c r="AK181" s="152"/>
      <c r="AL181" s="147"/>
      <c r="AM181" s="149"/>
      <c r="AN181" s="151"/>
    </row>
    <row r="182" spans="2:40" ht="23.25" customHeight="1">
      <c r="T182" s="390" t="s">
        <v>329</v>
      </c>
      <c r="U182" s="390"/>
      <c r="V182" s="390"/>
      <c r="W182" s="390"/>
      <c r="X182" s="390"/>
      <c r="Y182" s="390"/>
      <c r="Z182" s="390"/>
      <c r="AA182" s="390"/>
      <c r="AB182" s="390"/>
      <c r="AC182" s="390"/>
      <c r="AD182" s="390"/>
      <c r="AE182" s="390"/>
      <c r="AF182" s="390"/>
      <c r="AG182" s="390"/>
      <c r="AH182" s="390"/>
      <c r="AI182" s="390"/>
      <c r="AJ182" s="390"/>
      <c r="AK182" s="390"/>
      <c r="AL182" s="390"/>
      <c r="AM182" s="390"/>
      <c r="AN182" s="390"/>
    </row>
    <row r="183" spans="2:40" ht="27.75" customHeight="1" thickBot="1">
      <c r="T183" s="149"/>
      <c r="U183" s="149"/>
      <c r="V183" s="150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51"/>
      <c r="AI183" s="152"/>
      <c r="AJ183" s="152"/>
      <c r="AK183" s="152"/>
      <c r="AL183" s="147"/>
      <c r="AM183" s="149"/>
      <c r="AN183" s="151"/>
    </row>
    <row r="184" spans="2:40" ht="51" customHeight="1" thickBot="1">
      <c r="B184" s="157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163" t="s">
        <v>125</v>
      </c>
      <c r="U184" s="163"/>
      <c r="V184" s="163" t="s">
        <v>125</v>
      </c>
      <c r="W184" s="164" t="s">
        <v>126</v>
      </c>
      <c r="X184" s="164" t="s">
        <v>127</v>
      </c>
      <c r="Y184" s="164" t="s">
        <v>128</v>
      </c>
      <c r="Z184" s="164" t="s">
        <v>129</v>
      </c>
      <c r="AA184" s="164" t="s">
        <v>130</v>
      </c>
      <c r="AB184" s="164" t="s">
        <v>131</v>
      </c>
      <c r="AC184" s="163" t="s">
        <v>132</v>
      </c>
      <c r="AD184" s="163" t="s">
        <v>133</v>
      </c>
      <c r="AE184" s="163" t="s">
        <v>134</v>
      </c>
      <c r="AF184" s="163" t="s">
        <v>135</v>
      </c>
      <c r="AG184" s="165" t="s">
        <v>0</v>
      </c>
      <c r="AH184" s="166" t="s">
        <v>136</v>
      </c>
      <c r="AI184" s="167" t="s">
        <v>137</v>
      </c>
      <c r="AJ184" s="167" t="s">
        <v>138</v>
      </c>
      <c r="AK184" s="167" t="s">
        <v>139</v>
      </c>
      <c r="AL184" s="168" t="s">
        <v>140</v>
      </c>
      <c r="AM184" s="165" t="s">
        <v>141</v>
      </c>
      <c r="AN184" s="166" t="s">
        <v>142</v>
      </c>
    </row>
    <row r="185" spans="2:40" ht="20.149999999999999" customHeight="1">
      <c r="B185" s="157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1" t="s">
        <v>143</v>
      </c>
      <c r="O185" s="1" t="s">
        <v>143</v>
      </c>
      <c r="T185" s="164" t="s">
        <v>145</v>
      </c>
      <c r="U185" s="164"/>
      <c r="V185" s="164" t="s">
        <v>145</v>
      </c>
      <c r="W185" s="335">
        <v>85688</v>
      </c>
      <c r="X185" s="188">
        <v>0</v>
      </c>
      <c r="Y185" s="188">
        <v>0</v>
      </c>
      <c r="Z185" s="188"/>
      <c r="AA185" s="188">
        <v>0</v>
      </c>
      <c r="AB185" s="188">
        <v>0</v>
      </c>
      <c r="AC185" s="188">
        <v>0</v>
      </c>
      <c r="AD185" s="335">
        <v>85688</v>
      </c>
      <c r="AE185" s="335">
        <v>3907</v>
      </c>
      <c r="AF185" s="335">
        <v>81781</v>
      </c>
      <c r="AG185" s="335">
        <v>27650.615763420003</v>
      </c>
      <c r="AH185" s="171">
        <v>0.32268947534567272</v>
      </c>
      <c r="AI185" s="232"/>
      <c r="AJ185" s="282">
        <v>70094.851579810012</v>
      </c>
      <c r="AK185" s="282">
        <v>-42486.907277390004</v>
      </c>
      <c r="AL185" s="287" t="e">
        <v>#REF!</v>
      </c>
      <c r="AM185" s="365">
        <v>14319.56367232</v>
      </c>
      <c r="AN185" s="290">
        <v>0.16711282410979367</v>
      </c>
    </row>
    <row r="186" spans="2:40" ht="20.149999999999999" customHeight="1">
      <c r="B186" s="169" t="s">
        <v>167</v>
      </c>
      <c r="C186" s="1" t="s">
        <v>168</v>
      </c>
      <c r="D186" s="1" t="s">
        <v>143</v>
      </c>
      <c r="E186" s="1" t="s">
        <v>144</v>
      </c>
      <c r="F186" s="1">
        <v>1</v>
      </c>
      <c r="G186" s="1" t="s">
        <v>143</v>
      </c>
      <c r="H186" s="1" t="s">
        <v>143</v>
      </c>
      <c r="I186" s="1" t="s">
        <v>143</v>
      </c>
      <c r="J186" s="1" t="s">
        <v>143</v>
      </c>
      <c r="K186" s="1" t="s">
        <v>143</v>
      </c>
      <c r="L186" s="1" t="s">
        <v>143</v>
      </c>
      <c r="M186" s="1" t="s">
        <v>143</v>
      </c>
      <c r="N186" s="1" t="s">
        <v>143</v>
      </c>
      <c r="O186" s="1" t="s">
        <v>143</v>
      </c>
      <c r="T186" s="283" t="s">
        <v>187</v>
      </c>
      <c r="U186" s="283"/>
      <c r="V186" s="177" t="s">
        <v>187</v>
      </c>
      <c r="W186" s="334">
        <v>50277</v>
      </c>
      <c r="X186" s="282">
        <v>0</v>
      </c>
      <c r="Y186" s="334">
        <v>0</v>
      </c>
      <c r="Z186" s="282"/>
      <c r="AA186" s="334">
        <v>0</v>
      </c>
      <c r="AB186" s="282"/>
      <c r="AC186" s="282"/>
      <c r="AD186" s="334">
        <v>50277</v>
      </c>
      <c r="AE186" s="334">
        <v>3907</v>
      </c>
      <c r="AF186" s="334">
        <v>46370</v>
      </c>
      <c r="AG186" s="334">
        <v>8534.3386179999998</v>
      </c>
      <c r="AH186" s="180">
        <v>0.16974637742904311</v>
      </c>
      <c r="AI186" s="216"/>
      <c r="AJ186" s="179">
        <v>41433.657613000003</v>
      </c>
      <c r="AK186" s="179">
        <v>-32899.318995000001</v>
      </c>
      <c r="AL186" s="287" t="e">
        <v>#REF!</v>
      </c>
      <c r="AM186" s="334">
        <v>8534.3386179999998</v>
      </c>
      <c r="AN186" s="180">
        <v>0.16974637742904311</v>
      </c>
    </row>
    <row r="187" spans="2:40" ht="20.149999999999999" customHeight="1">
      <c r="B187" s="169" t="s">
        <v>167</v>
      </c>
      <c r="C187" s="1" t="s">
        <v>168</v>
      </c>
      <c r="D187" s="1" t="s">
        <v>143</v>
      </c>
      <c r="E187" s="1" t="s">
        <v>144</v>
      </c>
      <c r="F187" s="1">
        <v>2</v>
      </c>
      <c r="G187" s="1" t="s">
        <v>143</v>
      </c>
      <c r="H187" s="1" t="s">
        <v>143</v>
      </c>
      <c r="I187" s="1" t="s">
        <v>143</v>
      </c>
      <c r="J187" s="1" t="s">
        <v>143</v>
      </c>
      <c r="K187" s="1" t="s">
        <v>143</v>
      </c>
      <c r="L187" s="1" t="s">
        <v>143</v>
      </c>
      <c r="M187" s="1" t="s">
        <v>143</v>
      </c>
      <c r="N187" s="1" t="s">
        <v>143</v>
      </c>
      <c r="O187" s="1" t="s">
        <v>143</v>
      </c>
      <c r="T187" s="283" t="s">
        <v>147</v>
      </c>
      <c r="U187" s="283"/>
      <c r="V187" s="177" t="s">
        <v>147</v>
      </c>
      <c r="W187" s="334">
        <v>22500</v>
      </c>
      <c r="X187" s="282">
        <v>0</v>
      </c>
      <c r="Y187" s="334">
        <v>0</v>
      </c>
      <c r="Z187" s="282"/>
      <c r="AA187" s="334">
        <v>0</v>
      </c>
      <c r="AB187" s="282"/>
      <c r="AC187" s="282"/>
      <c r="AD187" s="334">
        <v>22500</v>
      </c>
      <c r="AE187" s="334">
        <v>0</v>
      </c>
      <c r="AF187" s="334">
        <v>22500</v>
      </c>
      <c r="AG187" s="334">
        <v>8488.42420442</v>
      </c>
      <c r="AH187" s="180">
        <v>0.3772632979742222</v>
      </c>
      <c r="AI187" s="216"/>
      <c r="AJ187" s="179">
        <v>20279.743319810001</v>
      </c>
      <c r="AK187" s="179">
        <v>-11791.319115390001</v>
      </c>
      <c r="AL187" s="287" t="e">
        <v>#REF!</v>
      </c>
      <c r="AM187" s="334">
        <v>3002.9217303199998</v>
      </c>
      <c r="AN187" s="180">
        <v>0.13346318801422222</v>
      </c>
    </row>
    <row r="188" spans="2:40" ht="19.899999999999999" customHeight="1">
      <c r="B188" s="169" t="s">
        <v>167</v>
      </c>
      <c r="C188" s="1" t="s">
        <v>168</v>
      </c>
      <c r="D188" s="1" t="s">
        <v>143</v>
      </c>
      <c r="E188" s="1" t="s">
        <v>144</v>
      </c>
      <c r="F188" s="1">
        <v>3</v>
      </c>
      <c r="G188" s="1" t="s">
        <v>143</v>
      </c>
      <c r="H188" s="1" t="s">
        <v>143</v>
      </c>
      <c r="I188" s="1" t="s">
        <v>143</v>
      </c>
      <c r="J188" s="1" t="s">
        <v>143</v>
      </c>
      <c r="K188" s="1" t="s">
        <v>143</v>
      </c>
      <c r="L188" s="1" t="s">
        <v>143</v>
      </c>
      <c r="M188" s="1" t="s">
        <v>143</v>
      </c>
      <c r="N188" s="1" t="s">
        <v>143</v>
      </c>
      <c r="O188" s="1" t="s">
        <v>143</v>
      </c>
      <c r="T188" s="283" t="s">
        <v>148</v>
      </c>
      <c r="U188" s="283"/>
      <c r="V188" s="177" t="s">
        <v>148</v>
      </c>
      <c r="W188" s="334">
        <v>12329</v>
      </c>
      <c r="X188" s="282">
        <v>0</v>
      </c>
      <c r="Y188" s="334">
        <v>0</v>
      </c>
      <c r="Z188" s="282"/>
      <c r="AA188" s="334">
        <v>0</v>
      </c>
      <c r="AB188" s="282"/>
      <c r="AC188" s="282"/>
      <c r="AD188" s="334">
        <v>12329</v>
      </c>
      <c r="AE188" s="334">
        <v>0</v>
      </c>
      <c r="AF188" s="334">
        <v>12329</v>
      </c>
      <c r="AG188" s="334">
        <v>10585.181479999999</v>
      </c>
      <c r="AH188" s="180">
        <v>0.85855961391840374</v>
      </c>
      <c r="AI188" s="216"/>
      <c r="AJ188" s="179">
        <v>8381.4506469999997</v>
      </c>
      <c r="AK188" s="179">
        <v>2203.7308329999996</v>
      </c>
      <c r="AL188" s="287" t="e">
        <v>#REF!</v>
      </c>
      <c r="AM188" s="334">
        <v>2739.6318630000001</v>
      </c>
      <c r="AN188" s="180">
        <v>0.22221038713602076</v>
      </c>
    </row>
    <row r="189" spans="2:40" ht="20.149999999999999" hidden="1" customHeight="1">
      <c r="B189" s="169" t="s">
        <v>167</v>
      </c>
      <c r="C189" s="1" t="s">
        <v>168</v>
      </c>
      <c r="D189" s="1" t="s">
        <v>143</v>
      </c>
      <c r="E189" s="1" t="s">
        <v>144</v>
      </c>
      <c r="F189" s="1">
        <v>5</v>
      </c>
      <c r="G189" s="1" t="s">
        <v>143</v>
      </c>
      <c r="H189" s="1" t="s">
        <v>143</v>
      </c>
      <c r="I189" s="1" t="s">
        <v>143</v>
      </c>
      <c r="J189" s="1" t="s">
        <v>143</v>
      </c>
      <c r="K189" s="1" t="s">
        <v>143</v>
      </c>
      <c r="L189" s="1" t="s">
        <v>143</v>
      </c>
      <c r="M189" s="1" t="s">
        <v>143</v>
      </c>
      <c r="N189" s="1" t="s">
        <v>143</v>
      </c>
      <c r="O189" s="1" t="s">
        <v>143</v>
      </c>
      <c r="T189" s="283" t="s">
        <v>330</v>
      </c>
      <c r="U189" s="283"/>
      <c r="V189" s="177" t="s">
        <v>330</v>
      </c>
      <c r="W189" s="334">
        <v>0</v>
      </c>
      <c r="X189" s="282">
        <v>0</v>
      </c>
      <c r="Y189" s="334">
        <v>0</v>
      </c>
      <c r="Z189" s="282"/>
      <c r="AA189" s="334">
        <v>0</v>
      </c>
      <c r="AB189" s="282"/>
      <c r="AC189" s="282"/>
      <c r="AD189" s="334">
        <v>0</v>
      </c>
      <c r="AE189" s="334">
        <v>0</v>
      </c>
      <c r="AF189" s="343">
        <v>0</v>
      </c>
      <c r="AG189" s="334">
        <v>0</v>
      </c>
      <c r="AH189" s="180" t="e">
        <v>#DIV/0!</v>
      </c>
      <c r="AI189" s="216"/>
      <c r="AJ189" s="216"/>
      <c r="AK189" s="216"/>
      <c r="AL189" s="287" t="e">
        <v>#REF!</v>
      </c>
      <c r="AM189" s="334">
        <v>0</v>
      </c>
      <c r="AN189" s="180" t="e">
        <v>#DIV/0!</v>
      </c>
    </row>
    <row r="190" spans="2:40" ht="23">
      <c r="B190" s="169" t="s">
        <v>167</v>
      </c>
      <c r="C190" s="1" t="s">
        <v>168</v>
      </c>
      <c r="D190" s="1" t="s">
        <v>143</v>
      </c>
      <c r="E190" s="1" t="s">
        <v>144</v>
      </c>
      <c r="F190" s="1">
        <v>8</v>
      </c>
      <c r="G190" s="1" t="s">
        <v>143</v>
      </c>
      <c r="H190" s="1" t="s">
        <v>143</v>
      </c>
      <c r="I190" s="1" t="s">
        <v>143</v>
      </c>
      <c r="J190" s="1" t="s">
        <v>143</v>
      </c>
      <c r="K190" s="1" t="s">
        <v>143</v>
      </c>
      <c r="L190" s="1" t="s">
        <v>143</v>
      </c>
      <c r="M190" s="1" t="s">
        <v>143</v>
      </c>
      <c r="N190" s="1" t="s">
        <v>143</v>
      </c>
      <c r="O190" s="1" t="s">
        <v>143</v>
      </c>
      <c r="T190" s="177" t="s">
        <v>150</v>
      </c>
      <c r="U190" s="177"/>
      <c r="V190" s="177" t="s">
        <v>150</v>
      </c>
      <c r="W190" s="334">
        <v>582</v>
      </c>
      <c r="X190" s="282">
        <v>0</v>
      </c>
      <c r="Y190" s="334">
        <v>0</v>
      </c>
      <c r="Z190" s="282"/>
      <c r="AA190" s="334">
        <v>0</v>
      </c>
      <c r="AB190" s="282"/>
      <c r="AC190" s="282"/>
      <c r="AD190" s="334">
        <v>582</v>
      </c>
      <c r="AE190" s="334">
        <v>0</v>
      </c>
      <c r="AF190" s="334">
        <v>582</v>
      </c>
      <c r="AG190" s="334">
        <v>42.671461000000001</v>
      </c>
      <c r="AH190" s="180">
        <v>7.3318661512027497E-2</v>
      </c>
      <c r="AI190" s="216"/>
      <c r="AJ190" s="216"/>
      <c r="AK190" s="216"/>
      <c r="AL190" s="287" t="e">
        <v>#REF!</v>
      </c>
      <c r="AM190" s="334">
        <v>42.671461000000001</v>
      </c>
      <c r="AN190" s="180">
        <v>7.3318661512027497E-2</v>
      </c>
    </row>
    <row r="191" spans="2:40" ht="20.149999999999999" customHeight="1" thickBot="1">
      <c r="B191" s="169"/>
      <c r="G191" s="1" t="s">
        <v>143</v>
      </c>
      <c r="H191" s="1" t="s">
        <v>143</v>
      </c>
      <c r="I191" s="1" t="s">
        <v>143</v>
      </c>
      <c r="J191" s="1" t="s">
        <v>143</v>
      </c>
      <c r="K191" s="1" t="s">
        <v>143</v>
      </c>
      <c r="L191" s="1" t="s">
        <v>143</v>
      </c>
      <c r="M191" s="1" t="s">
        <v>143</v>
      </c>
      <c r="N191" s="1" t="s">
        <v>143</v>
      </c>
      <c r="O191" s="1" t="s">
        <v>143</v>
      </c>
      <c r="T191" s="164" t="s">
        <v>156</v>
      </c>
      <c r="U191" s="164"/>
      <c r="V191" s="164" t="s">
        <v>156</v>
      </c>
      <c r="W191" s="335">
        <v>45787.8</v>
      </c>
      <c r="X191" s="188">
        <v>0</v>
      </c>
      <c r="Y191" s="188">
        <v>0</v>
      </c>
      <c r="Z191" s="188"/>
      <c r="AA191" s="188">
        <v>0</v>
      </c>
      <c r="AB191" s="188">
        <v>0</v>
      </c>
      <c r="AC191" s="188">
        <v>0</v>
      </c>
      <c r="AD191" s="335">
        <v>45787.8</v>
      </c>
      <c r="AE191" s="335">
        <v>0</v>
      </c>
      <c r="AF191" s="335">
        <v>45787.8</v>
      </c>
      <c r="AG191" s="335">
        <v>9277.1890188299985</v>
      </c>
      <c r="AH191" s="171">
        <v>0.20261268326562967</v>
      </c>
      <c r="AI191" s="232"/>
      <c r="AJ191" s="282">
        <v>13214.001737190001</v>
      </c>
      <c r="AK191" s="282">
        <v>-3936.8127183599995</v>
      </c>
      <c r="AL191" s="287" t="e">
        <v>#REF!</v>
      </c>
      <c r="AM191" s="365">
        <v>2600.3111885800004</v>
      </c>
      <c r="AN191" s="290">
        <v>5.6790481057836371E-2</v>
      </c>
    </row>
    <row r="192" spans="2:40" ht="24.75" customHeight="1" thickBot="1">
      <c r="B192" s="169" t="s">
        <v>167</v>
      </c>
      <c r="C192" s="1" t="s">
        <v>168</v>
      </c>
      <c r="D192" s="1" t="s">
        <v>143</v>
      </c>
      <c r="E192" s="1" t="s">
        <v>155</v>
      </c>
      <c r="F192" s="1" t="s">
        <v>143</v>
      </c>
      <c r="G192" s="1" t="s">
        <v>143</v>
      </c>
      <c r="H192" s="1" t="s">
        <v>143</v>
      </c>
      <c r="I192" s="1" t="s">
        <v>143</v>
      </c>
      <c r="J192" s="1" t="s">
        <v>143</v>
      </c>
      <c r="K192" s="1" t="s">
        <v>143</v>
      </c>
      <c r="L192" s="1" t="s">
        <v>143</v>
      </c>
      <c r="M192" s="1" t="s">
        <v>143</v>
      </c>
      <c r="N192" s="160" t="s">
        <v>143</v>
      </c>
      <c r="O192" s="160" t="s">
        <v>143</v>
      </c>
      <c r="P192" s="160"/>
      <c r="Q192" s="160"/>
      <c r="R192" s="160"/>
      <c r="S192" s="160"/>
      <c r="T192" s="164" t="s">
        <v>190</v>
      </c>
      <c r="U192" s="164"/>
      <c r="V192" s="164" t="s">
        <v>190</v>
      </c>
      <c r="W192" s="335">
        <v>131475.79999999999</v>
      </c>
      <c r="X192" s="188">
        <v>0</v>
      </c>
      <c r="Y192" s="188">
        <v>0</v>
      </c>
      <c r="Z192" s="188"/>
      <c r="AA192" s="188">
        <v>0</v>
      </c>
      <c r="AB192" s="188">
        <v>0</v>
      </c>
      <c r="AC192" s="188">
        <v>0</v>
      </c>
      <c r="AD192" s="335">
        <v>131475.79999999999</v>
      </c>
      <c r="AE192" s="335">
        <v>3907</v>
      </c>
      <c r="AF192" s="335">
        <v>127568.8</v>
      </c>
      <c r="AG192" s="335">
        <v>36927.804782250001</v>
      </c>
      <c r="AH192" s="171">
        <v>0.28087149712912951</v>
      </c>
      <c r="AI192" s="253"/>
      <c r="AJ192" s="188">
        <v>83308.853317000016</v>
      </c>
      <c r="AK192" s="188">
        <v>-46423.719995750005</v>
      </c>
      <c r="AL192" s="287" t="e">
        <v>#REF!</v>
      </c>
      <c r="AM192" s="335">
        <v>16919.874860899999</v>
      </c>
      <c r="AN192" s="186">
        <v>0.12869193312305383</v>
      </c>
    </row>
    <row r="193" spans="2:40" ht="23.25" customHeight="1" thickBot="1">
      <c r="B193" s="291" t="s">
        <v>167</v>
      </c>
      <c r="C193" s="160" t="s">
        <v>168</v>
      </c>
      <c r="D193" s="160" t="s">
        <v>143</v>
      </c>
      <c r="E193" s="160" t="s">
        <v>143</v>
      </c>
      <c r="F193" s="160" t="s">
        <v>143</v>
      </c>
      <c r="G193" s="160" t="s">
        <v>143</v>
      </c>
      <c r="H193" s="160" t="s">
        <v>143</v>
      </c>
      <c r="I193" s="160" t="s">
        <v>143</v>
      </c>
      <c r="J193" s="160" t="s">
        <v>143</v>
      </c>
      <c r="K193" s="160" t="s">
        <v>143</v>
      </c>
      <c r="L193" s="160" t="s">
        <v>143</v>
      </c>
      <c r="M193" s="160" t="s">
        <v>143</v>
      </c>
      <c r="T193" s="149"/>
      <c r="U193" s="149"/>
      <c r="V193" s="150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51"/>
      <c r="AI193" s="152"/>
      <c r="AJ193" s="152"/>
      <c r="AK193" s="152"/>
      <c r="AL193" s="147"/>
      <c r="AM193" s="149"/>
      <c r="AN193" s="151"/>
    </row>
    <row r="194" spans="2:40" ht="27.75" customHeight="1" thickBot="1">
      <c r="T194" s="149"/>
      <c r="U194" s="149"/>
      <c r="V194" s="150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49"/>
      <c r="AH194" s="151"/>
      <c r="AI194" s="152"/>
      <c r="AJ194" s="152"/>
      <c r="AK194" s="152"/>
      <c r="AL194" s="147"/>
      <c r="AM194" s="149"/>
      <c r="AN194" s="151"/>
    </row>
    <row r="195" spans="2:40" ht="51" customHeight="1">
      <c r="B195" s="157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163" t="s">
        <v>125</v>
      </c>
      <c r="U195" s="163"/>
      <c r="V195" s="163" t="s">
        <v>125</v>
      </c>
      <c r="W195" s="164" t="s">
        <v>126</v>
      </c>
      <c r="X195" s="164" t="s">
        <v>127</v>
      </c>
      <c r="Y195" s="164" t="s">
        <v>128</v>
      </c>
      <c r="Z195" s="164" t="s">
        <v>129</v>
      </c>
      <c r="AA195" s="164" t="s">
        <v>130</v>
      </c>
      <c r="AB195" s="164" t="s">
        <v>131</v>
      </c>
      <c r="AC195" s="163" t="s">
        <v>132</v>
      </c>
      <c r="AD195" s="163" t="s">
        <v>133</v>
      </c>
      <c r="AE195" s="163" t="s">
        <v>134</v>
      </c>
      <c r="AF195" s="163" t="s">
        <v>135</v>
      </c>
      <c r="AG195" s="165" t="s">
        <v>0</v>
      </c>
      <c r="AH195" s="166" t="s">
        <v>136</v>
      </c>
      <c r="AI195" s="167" t="s">
        <v>137</v>
      </c>
      <c r="AJ195" s="167" t="s">
        <v>138</v>
      </c>
      <c r="AK195" s="167" t="s">
        <v>139</v>
      </c>
      <c r="AL195" s="168" t="s">
        <v>140</v>
      </c>
      <c r="AM195" s="165" t="s">
        <v>141</v>
      </c>
      <c r="AN195" s="166" t="s">
        <v>142</v>
      </c>
    </row>
    <row r="196" spans="2:40" ht="83.25" customHeight="1">
      <c r="B196" s="1" t="s">
        <v>167</v>
      </c>
      <c r="C196" s="1" t="s">
        <v>168</v>
      </c>
      <c r="D196" s="251" t="s">
        <v>331</v>
      </c>
      <c r="E196" s="1" t="s">
        <v>155</v>
      </c>
      <c r="F196" s="1" t="s">
        <v>143</v>
      </c>
      <c r="G196" s="1" t="s">
        <v>143</v>
      </c>
      <c r="H196" s="1" t="s">
        <v>143</v>
      </c>
      <c r="I196" s="1" t="s">
        <v>143</v>
      </c>
      <c r="J196" s="1" t="s">
        <v>143</v>
      </c>
      <c r="K196" s="1" t="s">
        <v>143</v>
      </c>
      <c r="L196" s="1" t="s">
        <v>143</v>
      </c>
      <c r="M196" s="1" t="s">
        <v>143</v>
      </c>
      <c r="N196" s="1" t="s">
        <v>143</v>
      </c>
      <c r="O196" s="1" t="s">
        <v>143</v>
      </c>
      <c r="T196" s="292" t="s">
        <v>332</v>
      </c>
      <c r="U196" s="286" t="s">
        <v>333</v>
      </c>
      <c r="V196" s="273" t="s">
        <v>332</v>
      </c>
      <c r="W196" s="343">
        <v>10435.630507</v>
      </c>
      <c r="X196" s="343">
        <v>0</v>
      </c>
      <c r="Y196" s="343">
        <v>0</v>
      </c>
      <c r="Z196" s="343"/>
      <c r="AA196" s="343">
        <v>0</v>
      </c>
      <c r="AB196" s="343"/>
      <c r="AC196" s="343"/>
      <c r="AD196" s="352">
        <v>10435.630507</v>
      </c>
      <c r="AE196" s="343">
        <v>0</v>
      </c>
      <c r="AF196" s="343">
        <v>10435.630507</v>
      </c>
      <c r="AG196" s="345">
        <v>2513.778761</v>
      </c>
      <c r="AH196" s="246">
        <v>0.24088422441881308</v>
      </c>
      <c r="AI196" s="247"/>
      <c r="AJ196" s="245">
        <v>4819.7272860000003</v>
      </c>
      <c r="AK196" s="248">
        <v>-2305.9485250000002</v>
      </c>
      <c r="AL196" s="287" t="e">
        <v>#REF!</v>
      </c>
      <c r="AM196" s="344">
        <v>772.13251851999996</v>
      </c>
      <c r="AN196" s="246">
        <v>7.3990020823568814E-2</v>
      </c>
    </row>
    <row r="197" spans="2:40" ht="120" customHeight="1">
      <c r="B197" s="1" t="s">
        <v>167</v>
      </c>
      <c r="C197" s="1" t="s">
        <v>168</v>
      </c>
      <c r="D197" s="251" t="s">
        <v>334</v>
      </c>
      <c r="E197" s="1" t="s">
        <v>155</v>
      </c>
      <c r="F197" s="1" t="s">
        <v>143</v>
      </c>
      <c r="G197" s="1" t="s">
        <v>143</v>
      </c>
      <c r="H197" s="1" t="s">
        <v>143</v>
      </c>
      <c r="I197" s="1" t="s">
        <v>143</v>
      </c>
      <c r="J197" s="1" t="s">
        <v>143</v>
      </c>
      <c r="K197" s="1" t="s">
        <v>143</v>
      </c>
      <c r="L197" s="1" t="s">
        <v>143</v>
      </c>
      <c r="M197" s="1" t="s">
        <v>143</v>
      </c>
      <c r="N197" s="1" t="s">
        <v>143</v>
      </c>
      <c r="O197" s="1" t="s">
        <v>143</v>
      </c>
      <c r="T197" s="292" t="s">
        <v>335</v>
      </c>
      <c r="U197" s="286" t="s">
        <v>336</v>
      </c>
      <c r="V197" s="273" t="s">
        <v>335</v>
      </c>
      <c r="W197" s="343">
        <v>8307.4167369999996</v>
      </c>
      <c r="X197" s="343">
        <v>0</v>
      </c>
      <c r="Y197" s="343">
        <v>0</v>
      </c>
      <c r="Z197" s="343"/>
      <c r="AA197" s="343">
        <v>0</v>
      </c>
      <c r="AB197" s="343"/>
      <c r="AC197" s="343"/>
      <c r="AD197" s="352">
        <v>8307.4167369999996</v>
      </c>
      <c r="AE197" s="343">
        <v>0</v>
      </c>
      <c r="AF197" s="343">
        <v>8307.4167369999996</v>
      </c>
      <c r="AG197" s="345">
        <v>2822.1633750000001</v>
      </c>
      <c r="AH197" s="246">
        <v>0.3397161192637061</v>
      </c>
      <c r="AI197" s="247"/>
      <c r="AJ197" s="245">
        <v>0</v>
      </c>
      <c r="AK197" s="248">
        <v>2822.1633750000001</v>
      </c>
      <c r="AL197" s="287" t="e">
        <v>#REF!</v>
      </c>
      <c r="AM197" s="344">
        <v>756.55415570000002</v>
      </c>
      <c r="AN197" s="246">
        <v>9.106972475937318E-2</v>
      </c>
    </row>
    <row r="198" spans="2:40" ht="73.5" customHeight="1">
      <c r="B198" s="1" t="s">
        <v>167</v>
      </c>
      <c r="C198" s="1" t="s">
        <v>168</v>
      </c>
      <c r="D198" s="251" t="s">
        <v>337</v>
      </c>
      <c r="E198" s="1" t="s">
        <v>155</v>
      </c>
      <c r="F198" s="1" t="s">
        <v>143</v>
      </c>
      <c r="G198" s="1" t="s">
        <v>143</v>
      </c>
      <c r="H198" s="1" t="s">
        <v>143</v>
      </c>
      <c r="I198" s="1" t="s">
        <v>143</v>
      </c>
      <c r="J198" s="1" t="s">
        <v>143</v>
      </c>
      <c r="K198" s="1" t="s">
        <v>143</v>
      </c>
      <c r="L198" s="1" t="s">
        <v>143</v>
      </c>
      <c r="M198" s="1" t="s">
        <v>143</v>
      </c>
      <c r="N198" s="1" t="s">
        <v>143</v>
      </c>
      <c r="O198" s="1" t="s">
        <v>143</v>
      </c>
      <c r="T198" s="292" t="s">
        <v>338</v>
      </c>
      <c r="U198" s="286" t="s">
        <v>339</v>
      </c>
      <c r="V198" s="273" t="s">
        <v>338</v>
      </c>
      <c r="W198" s="343">
        <v>7339.8400519999996</v>
      </c>
      <c r="X198" s="343">
        <v>0</v>
      </c>
      <c r="Y198" s="343">
        <v>0</v>
      </c>
      <c r="Z198" s="343"/>
      <c r="AA198" s="343">
        <v>0</v>
      </c>
      <c r="AB198" s="343"/>
      <c r="AC198" s="343"/>
      <c r="AD198" s="352">
        <v>7339.8400519999996</v>
      </c>
      <c r="AE198" s="343">
        <v>0</v>
      </c>
      <c r="AF198" s="343">
        <v>7339.8400519999996</v>
      </c>
      <c r="AG198" s="345">
        <v>1697.6020940000001</v>
      </c>
      <c r="AH198" s="246">
        <v>0.23128597925474251</v>
      </c>
      <c r="AI198" s="247"/>
      <c r="AJ198" s="245">
        <v>2963.2664599999998</v>
      </c>
      <c r="AK198" s="248">
        <v>-1265.6643659999997</v>
      </c>
      <c r="AL198" s="287" t="e">
        <v>#REF!</v>
      </c>
      <c r="AM198" s="344">
        <v>302.61547300000001</v>
      </c>
      <c r="AN198" s="246">
        <v>4.1229164512589303E-2</v>
      </c>
    </row>
    <row r="199" spans="2:40" ht="75" customHeight="1">
      <c r="B199" s="1" t="s">
        <v>167</v>
      </c>
      <c r="C199" s="1" t="s">
        <v>168</v>
      </c>
      <c r="D199" s="251" t="s">
        <v>340</v>
      </c>
      <c r="E199" s="1" t="s">
        <v>155</v>
      </c>
      <c r="F199" s="1" t="s">
        <v>143</v>
      </c>
      <c r="G199" s="1" t="s">
        <v>143</v>
      </c>
      <c r="H199" s="1" t="s">
        <v>143</v>
      </c>
      <c r="I199" s="1" t="s">
        <v>143</v>
      </c>
      <c r="J199" s="1" t="s">
        <v>143</v>
      </c>
      <c r="K199" s="1" t="s">
        <v>143</v>
      </c>
      <c r="L199" s="1" t="s">
        <v>143</v>
      </c>
      <c r="M199" s="1" t="s">
        <v>143</v>
      </c>
      <c r="N199" s="1" t="s">
        <v>143</v>
      </c>
      <c r="O199" s="1" t="s">
        <v>143</v>
      </c>
      <c r="T199" s="292" t="s">
        <v>341</v>
      </c>
      <c r="U199" s="286" t="s">
        <v>342</v>
      </c>
      <c r="V199" s="273" t="s">
        <v>341</v>
      </c>
      <c r="W199" s="343">
        <v>5237.6412950000004</v>
      </c>
      <c r="X199" s="343">
        <v>0</v>
      </c>
      <c r="Y199" s="343">
        <v>0</v>
      </c>
      <c r="Z199" s="343"/>
      <c r="AA199" s="343">
        <v>0</v>
      </c>
      <c r="AB199" s="343"/>
      <c r="AC199" s="343"/>
      <c r="AD199" s="352">
        <v>5237.6412950000004</v>
      </c>
      <c r="AE199" s="343">
        <v>0</v>
      </c>
      <c r="AF199" s="343">
        <v>5237.6412950000004</v>
      </c>
      <c r="AG199" s="345">
        <v>168.55034499999999</v>
      </c>
      <c r="AH199" s="246">
        <v>3.2180581965569673E-2</v>
      </c>
      <c r="AI199" s="247"/>
      <c r="AJ199" s="245">
        <v>0</v>
      </c>
      <c r="AK199" s="248">
        <v>168.55034499999999</v>
      </c>
      <c r="AL199" s="191" t="e">
        <v>#REF!</v>
      </c>
      <c r="AM199" s="344">
        <v>75.126751060000004</v>
      </c>
      <c r="AN199" s="246">
        <v>1.4343622792900711E-2</v>
      </c>
    </row>
    <row r="200" spans="2:40" ht="67.5" customHeight="1">
      <c r="B200" s="1" t="s">
        <v>167</v>
      </c>
      <c r="C200" s="1" t="s">
        <v>168</v>
      </c>
      <c r="D200" s="251" t="s">
        <v>343</v>
      </c>
      <c r="E200" s="1" t="s">
        <v>155</v>
      </c>
      <c r="F200" s="1" t="s">
        <v>143</v>
      </c>
      <c r="G200" s="1" t="s">
        <v>143</v>
      </c>
      <c r="H200" s="1" t="s">
        <v>143</v>
      </c>
      <c r="I200" s="1" t="s">
        <v>143</v>
      </c>
      <c r="J200" s="1" t="s">
        <v>143</v>
      </c>
      <c r="K200" s="1" t="s">
        <v>143</v>
      </c>
      <c r="L200" s="1" t="s">
        <v>143</v>
      </c>
      <c r="M200" s="1" t="s">
        <v>143</v>
      </c>
      <c r="N200" s="1" t="s">
        <v>143</v>
      </c>
      <c r="O200" s="1" t="s">
        <v>143</v>
      </c>
      <c r="T200" s="293" t="s">
        <v>344</v>
      </c>
      <c r="U200" s="286" t="s">
        <v>345</v>
      </c>
      <c r="V200" s="293" t="s">
        <v>344</v>
      </c>
      <c r="W200" s="357">
        <v>5067.1581239999996</v>
      </c>
      <c r="X200" s="343"/>
      <c r="Y200" s="343">
        <v>0</v>
      </c>
      <c r="Z200" s="343"/>
      <c r="AA200" s="343">
        <v>0</v>
      </c>
      <c r="AB200" s="343"/>
      <c r="AC200" s="343"/>
      <c r="AD200" s="352">
        <v>5067.1581239999996</v>
      </c>
      <c r="AE200" s="357">
        <v>0</v>
      </c>
      <c r="AF200" s="357">
        <v>5067.1581239999996</v>
      </c>
      <c r="AG200" s="358">
        <v>338.99405982999997</v>
      </c>
      <c r="AH200" s="271">
        <v>6.6900233135491552E-2</v>
      </c>
      <c r="AI200" s="272"/>
      <c r="AJ200" s="245">
        <v>2267.7448408499999</v>
      </c>
      <c r="AK200" s="248">
        <v>-1928.75078102</v>
      </c>
      <c r="AL200" s="287" t="e">
        <v>#REF!</v>
      </c>
      <c r="AM200" s="344">
        <v>50.598080000000003</v>
      </c>
      <c r="AN200" s="271">
        <v>9.9854945833144897E-3</v>
      </c>
    </row>
    <row r="201" spans="2:40" ht="67.5" customHeight="1">
      <c r="B201" s="1" t="s">
        <v>167</v>
      </c>
      <c r="C201" s="1" t="s">
        <v>168</v>
      </c>
      <c r="D201" s="251" t="s">
        <v>346</v>
      </c>
      <c r="E201" s="1" t="s">
        <v>155</v>
      </c>
      <c r="F201" s="1" t="s">
        <v>143</v>
      </c>
      <c r="G201" s="1" t="s">
        <v>143</v>
      </c>
      <c r="H201" s="1" t="s">
        <v>143</v>
      </c>
      <c r="I201" s="1" t="s">
        <v>143</v>
      </c>
      <c r="J201" s="1" t="s">
        <v>143</v>
      </c>
      <c r="K201" s="1" t="s">
        <v>143</v>
      </c>
      <c r="L201" s="1" t="s">
        <v>143</v>
      </c>
      <c r="M201" s="1" t="s">
        <v>143</v>
      </c>
      <c r="N201" s="1" t="s">
        <v>143</v>
      </c>
      <c r="O201" s="1" t="s">
        <v>143</v>
      </c>
      <c r="T201" s="293" t="s">
        <v>347</v>
      </c>
      <c r="U201" s="286" t="s">
        <v>348</v>
      </c>
      <c r="V201" s="293" t="s">
        <v>347</v>
      </c>
      <c r="W201" s="357">
        <v>3908.525744</v>
      </c>
      <c r="X201" s="343"/>
      <c r="Y201" s="343">
        <v>0</v>
      </c>
      <c r="Z201" s="343"/>
      <c r="AA201" s="343">
        <v>0</v>
      </c>
      <c r="AB201" s="343"/>
      <c r="AC201" s="343"/>
      <c r="AD201" s="352">
        <v>3908.525744</v>
      </c>
      <c r="AE201" s="357">
        <v>0</v>
      </c>
      <c r="AF201" s="357">
        <v>3908.525744</v>
      </c>
      <c r="AG201" s="358">
        <v>899.87688400000002</v>
      </c>
      <c r="AH201" s="271">
        <v>0.23023434996722386</v>
      </c>
      <c r="AI201" s="272"/>
      <c r="AJ201" s="245">
        <v>1351.4899643399999</v>
      </c>
      <c r="AK201" s="248">
        <v>-451.6130803399999</v>
      </c>
      <c r="AL201" s="287" t="e">
        <v>#REF!</v>
      </c>
      <c r="AM201" s="344">
        <v>325.36916400000001</v>
      </c>
      <c r="AN201" s="271">
        <v>8.3246007653774837E-2</v>
      </c>
    </row>
    <row r="202" spans="2:40" ht="67.5" customHeight="1">
      <c r="B202" s="1" t="s">
        <v>167</v>
      </c>
      <c r="C202" s="1" t="s">
        <v>168</v>
      </c>
      <c r="D202" s="251" t="s">
        <v>349</v>
      </c>
      <c r="E202" s="1" t="s">
        <v>155</v>
      </c>
      <c r="F202" s="1" t="s">
        <v>143</v>
      </c>
      <c r="G202" s="1" t="s">
        <v>143</v>
      </c>
      <c r="H202" s="1" t="s">
        <v>143</v>
      </c>
      <c r="I202" s="1" t="s">
        <v>143</v>
      </c>
      <c r="J202" s="1" t="s">
        <v>143</v>
      </c>
      <c r="K202" s="1" t="s">
        <v>143</v>
      </c>
      <c r="L202" s="1" t="s">
        <v>143</v>
      </c>
      <c r="M202" s="1" t="s">
        <v>143</v>
      </c>
      <c r="N202" s="1" t="s">
        <v>143</v>
      </c>
      <c r="O202" s="1" t="s">
        <v>143</v>
      </c>
      <c r="T202" s="293" t="s">
        <v>350</v>
      </c>
      <c r="U202" s="286" t="s">
        <v>351</v>
      </c>
      <c r="V202" s="293" t="s">
        <v>350</v>
      </c>
      <c r="W202" s="357">
        <v>3102.9056770000002</v>
      </c>
      <c r="X202" s="343">
        <v>0</v>
      </c>
      <c r="Y202" s="343">
        <v>0</v>
      </c>
      <c r="Z202" s="343"/>
      <c r="AA202" s="343">
        <v>0</v>
      </c>
      <c r="AB202" s="343"/>
      <c r="AC202" s="343"/>
      <c r="AD202" s="352">
        <v>3102.9056770000002</v>
      </c>
      <c r="AE202" s="357">
        <v>0</v>
      </c>
      <c r="AF202" s="357">
        <v>3102.9056770000002</v>
      </c>
      <c r="AG202" s="358">
        <v>836.22349999999994</v>
      </c>
      <c r="AH202" s="271">
        <v>0.26949691258694353</v>
      </c>
      <c r="AI202" s="272"/>
      <c r="AJ202" s="245">
        <v>1793.3239020000001</v>
      </c>
      <c r="AK202" s="248">
        <v>-957.10040200000014</v>
      </c>
      <c r="AL202" s="287" t="e">
        <v>#REF!</v>
      </c>
      <c r="AM202" s="344">
        <v>317.91504630000003</v>
      </c>
      <c r="AN202" s="271">
        <v>0.10245720604932201</v>
      </c>
    </row>
    <row r="203" spans="2:40" ht="122.25" customHeight="1" thickBot="1">
      <c r="B203" s="1" t="s">
        <v>167</v>
      </c>
      <c r="C203" s="1" t="s">
        <v>168</v>
      </c>
      <c r="D203" s="251" t="s">
        <v>323</v>
      </c>
      <c r="E203" s="1" t="s">
        <v>155</v>
      </c>
      <c r="F203" s="1" t="s">
        <v>143</v>
      </c>
      <c r="G203" s="1" t="s">
        <v>143</v>
      </c>
      <c r="H203" s="1" t="s">
        <v>143</v>
      </c>
      <c r="I203" s="1" t="s">
        <v>143</v>
      </c>
      <c r="J203" s="1" t="s">
        <v>143</v>
      </c>
      <c r="K203" s="1" t="s">
        <v>143</v>
      </c>
      <c r="L203" s="1" t="s">
        <v>143</v>
      </c>
      <c r="M203" s="1" t="s">
        <v>143</v>
      </c>
      <c r="N203" s="1" t="s">
        <v>143</v>
      </c>
      <c r="O203" s="1" t="s">
        <v>143</v>
      </c>
      <c r="T203" s="293" t="s">
        <v>352</v>
      </c>
      <c r="U203" s="286" t="s">
        <v>353</v>
      </c>
      <c r="V203" s="256" t="s">
        <v>352</v>
      </c>
      <c r="W203" s="357">
        <v>2388.6818640000001</v>
      </c>
      <c r="X203" s="343">
        <v>0</v>
      </c>
      <c r="Y203" s="343">
        <v>0</v>
      </c>
      <c r="Z203" s="343"/>
      <c r="AA203" s="343">
        <v>0</v>
      </c>
      <c r="AB203" s="343"/>
      <c r="AC203" s="343"/>
      <c r="AD203" s="352">
        <v>2388.6818640000001</v>
      </c>
      <c r="AE203" s="357">
        <v>0</v>
      </c>
      <c r="AF203" s="357">
        <v>2388.6818640000001</v>
      </c>
      <c r="AG203" s="358">
        <v>0</v>
      </c>
      <c r="AH203" s="271">
        <v>0</v>
      </c>
      <c r="AI203" s="272"/>
      <c r="AJ203" s="245">
        <v>18.449283999999999</v>
      </c>
      <c r="AK203" s="248">
        <v>-18.449283999999999</v>
      </c>
      <c r="AL203" s="287" t="e">
        <v>#REF!</v>
      </c>
      <c r="AM203" s="344">
        <v>0</v>
      </c>
      <c r="AN203" s="271">
        <v>0</v>
      </c>
    </row>
    <row r="204" spans="2:40" ht="24.75" customHeight="1" thickBot="1">
      <c r="N204" s="160"/>
      <c r="O204" s="160"/>
      <c r="P204" s="160"/>
      <c r="Q204" s="160"/>
      <c r="R204" s="160"/>
      <c r="S204" s="160"/>
      <c r="T204" s="164" t="s">
        <v>78</v>
      </c>
      <c r="U204" s="164"/>
      <c r="V204" s="164" t="s">
        <v>78</v>
      </c>
      <c r="W204" s="335">
        <v>45787.8</v>
      </c>
      <c r="X204" s="335">
        <v>0</v>
      </c>
      <c r="Y204" s="335">
        <v>0</v>
      </c>
      <c r="Z204" s="335">
        <v>0</v>
      </c>
      <c r="AA204" s="335">
        <v>0</v>
      </c>
      <c r="AB204" s="335">
        <v>0</v>
      </c>
      <c r="AC204" s="335">
        <v>0</v>
      </c>
      <c r="AD204" s="335">
        <v>45787.8</v>
      </c>
      <c r="AE204" s="335">
        <v>0</v>
      </c>
      <c r="AF204" s="335">
        <v>45787.8</v>
      </c>
      <c r="AG204" s="335">
        <v>9277.1890188299985</v>
      </c>
      <c r="AH204" s="171">
        <v>0.20261268326562967</v>
      </c>
      <c r="AI204" s="260"/>
      <c r="AJ204" s="335">
        <v>13214.001737190001</v>
      </c>
      <c r="AK204" s="335">
        <v>-3936.8127183599995</v>
      </c>
      <c r="AL204" s="287" t="e">
        <v>#REF!</v>
      </c>
      <c r="AM204" s="335">
        <v>2600.3111885800004</v>
      </c>
      <c r="AN204" s="186">
        <v>5.6790481057836371E-2</v>
      </c>
    </row>
    <row r="205" spans="2:40" ht="9.75" customHeight="1">
      <c r="T205" s="149"/>
      <c r="U205" s="149"/>
      <c r="V205" s="150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49"/>
      <c r="AG205" s="149"/>
      <c r="AH205" s="151"/>
      <c r="AI205" s="152"/>
      <c r="AJ205" s="152"/>
      <c r="AK205" s="152"/>
      <c r="AL205" s="147"/>
      <c r="AM205" s="149"/>
      <c r="AN205" s="294"/>
    </row>
    <row r="206" spans="2:40" ht="23.25" customHeight="1">
      <c r="T206" s="390" t="s">
        <v>354</v>
      </c>
      <c r="U206" s="390"/>
      <c r="V206" s="390"/>
      <c r="W206" s="390"/>
      <c r="X206" s="390"/>
      <c r="Y206" s="390"/>
      <c r="Z206" s="390"/>
      <c r="AA206" s="390"/>
      <c r="AB206" s="390"/>
      <c r="AC206" s="390"/>
      <c r="AD206" s="390"/>
      <c r="AE206" s="390"/>
      <c r="AF206" s="390"/>
      <c r="AG206" s="390"/>
      <c r="AH206" s="390"/>
      <c r="AI206" s="390"/>
      <c r="AJ206" s="390"/>
      <c r="AK206" s="390"/>
      <c r="AL206" s="390"/>
      <c r="AM206" s="390"/>
      <c r="AN206" s="390"/>
    </row>
    <row r="207" spans="2:40" ht="10.5" customHeight="1" thickBot="1">
      <c r="T207" s="149"/>
      <c r="U207" s="149"/>
      <c r="V207" s="150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149"/>
      <c r="AG207" s="149"/>
      <c r="AH207" s="151"/>
      <c r="AI207" s="152"/>
      <c r="AJ207" s="152"/>
      <c r="AK207" s="152"/>
      <c r="AL207" s="147"/>
      <c r="AM207" s="149"/>
      <c r="AN207" s="151"/>
    </row>
    <row r="208" spans="2:40" ht="51" customHeight="1">
      <c r="B208" s="157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163" t="s">
        <v>125</v>
      </c>
      <c r="U208" s="163"/>
      <c r="V208" s="163" t="s">
        <v>125</v>
      </c>
      <c r="W208" s="164" t="s">
        <v>126</v>
      </c>
      <c r="X208" s="164" t="s">
        <v>127</v>
      </c>
      <c r="Y208" s="164" t="s">
        <v>128</v>
      </c>
      <c r="Z208" s="164" t="s">
        <v>129</v>
      </c>
      <c r="AA208" s="164" t="s">
        <v>130</v>
      </c>
      <c r="AB208" s="164" t="s">
        <v>131</v>
      </c>
      <c r="AC208" s="163" t="s">
        <v>132</v>
      </c>
      <c r="AD208" s="163" t="s">
        <v>133</v>
      </c>
      <c r="AE208" s="163" t="s">
        <v>134</v>
      </c>
      <c r="AF208" s="163" t="s">
        <v>135</v>
      </c>
      <c r="AG208" s="165" t="s">
        <v>0</v>
      </c>
      <c r="AH208" s="166" t="s">
        <v>136</v>
      </c>
      <c r="AI208" s="167" t="s">
        <v>137</v>
      </c>
      <c r="AJ208" s="167" t="s">
        <v>138</v>
      </c>
      <c r="AK208" s="167" t="s">
        <v>139</v>
      </c>
      <c r="AL208" s="168" t="s">
        <v>140</v>
      </c>
      <c r="AM208" s="165" t="s">
        <v>141</v>
      </c>
      <c r="AN208" s="166" t="s">
        <v>142</v>
      </c>
    </row>
    <row r="209" spans="1:40" ht="21" customHeight="1">
      <c r="B209" s="1" t="s">
        <v>170</v>
      </c>
      <c r="C209" s="1" t="s">
        <v>171</v>
      </c>
      <c r="D209" s="1" t="s">
        <v>143</v>
      </c>
      <c r="E209" s="1" t="s">
        <v>144</v>
      </c>
      <c r="F209" s="1" t="s">
        <v>143</v>
      </c>
      <c r="G209" s="1" t="s">
        <v>143</v>
      </c>
      <c r="H209" s="1" t="s">
        <v>143</v>
      </c>
      <c r="I209" s="1" t="s">
        <v>143</v>
      </c>
      <c r="J209" s="1" t="s">
        <v>143</v>
      </c>
      <c r="K209" s="1" t="s">
        <v>143</v>
      </c>
      <c r="L209" s="1" t="s">
        <v>143</v>
      </c>
      <c r="M209" s="1" t="s">
        <v>143</v>
      </c>
      <c r="N209" s="1" t="s">
        <v>143</v>
      </c>
      <c r="O209" s="1" t="s">
        <v>143</v>
      </c>
      <c r="T209" s="164" t="s">
        <v>145</v>
      </c>
      <c r="U209" s="164"/>
      <c r="V209" s="164" t="s">
        <v>145</v>
      </c>
      <c r="W209" s="335">
        <v>28955.253948999998</v>
      </c>
      <c r="X209" s="188">
        <v>0</v>
      </c>
      <c r="Y209" s="188">
        <v>0</v>
      </c>
      <c r="Z209" s="188"/>
      <c r="AA209" s="188">
        <v>0</v>
      </c>
      <c r="AB209" s="188">
        <v>0</v>
      </c>
      <c r="AC209" s="188">
        <v>0</v>
      </c>
      <c r="AD209" s="335">
        <v>28955.253948999998</v>
      </c>
      <c r="AE209" s="335">
        <v>1385.5</v>
      </c>
      <c r="AF209" s="335">
        <v>27569.753948999998</v>
      </c>
      <c r="AG209" s="335">
        <v>4800.6905735999999</v>
      </c>
      <c r="AH209" s="171">
        <v>0.16579687341218421</v>
      </c>
      <c r="AI209" s="232"/>
      <c r="AJ209" s="282">
        <v>24242.416588790002</v>
      </c>
      <c r="AK209" s="282">
        <v>-19441.726015190005</v>
      </c>
      <c r="AL209" s="287" t="e">
        <v>#REF!</v>
      </c>
      <c r="AM209" s="365">
        <v>3838.2416990799998</v>
      </c>
      <c r="AN209" s="290">
        <v>0.13255769422158903</v>
      </c>
    </row>
    <row r="210" spans="1:40" ht="21" customHeight="1">
      <c r="B210" s="1" t="s">
        <v>170</v>
      </c>
      <c r="C210" s="1" t="s">
        <v>171</v>
      </c>
      <c r="D210" s="1" t="s">
        <v>143</v>
      </c>
      <c r="E210" s="1" t="s">
        <v>144</v>
      </c>
      <c r="F210" s="1">
        <v>1</v>
      </c>
      <c r="G210" s="1" t="s">
        <v>143</v>
      </c>
      <c r="H210" s="1" t="s">
        <v>143</v>
      </c>
      <c r="I210" s="1" t="s">
        <v>143</v>
      </c>
      <c r="J210" s="1" t="s">
        <v>143</v>
      </c>
      <c r="K210" s="1" t="s">
        <v>143</v>
      </c>
      <c r="L210" s="1" t="s">
        <v>143</v>
      </c>
      <c r="M210" s="1" t="s">
        <v>143</v>
      </c>
      <c r="N210" s="1" t="s">
        <v>143</v>
      </c>
      <c r="O210" s="1" t="s">
        <v>143</v>
      </c>
      <c r="T210" s="283" t="s">
        <v>187</v>
      </c>
      <c r="U210" s="283"/>
      <c r="V210" s="177" t="s">
        <v>187</v>
      </c>
      <c r="W210" s="334">
        <v>22523.192999999999</v>
      </c>
      <c r="X210" s="282"/>
      <c r="Y210" s="334">
        <v>0</v>
      </c>
      <c r="Z210" s="295"/>
      <c r="AA210" s="334">
        <v>0</v>
      </c>
      <c r="AB210" s="282"/>
      <c r="AC210" s="282"/>
      <c r="AD210" s="334">
        <v>22523.192999999999</v>
      </c>
      <c r="AE210" s="334">
        <v>1385.5</v>
      </c>
      <c r="AF210" s="334">
        <v>21137.692999999999</v>
      </c>
      <c r="AG210" s="334">
        <v>3619.0345269999998</v>
      </c>
      <c r="AH210" s="180">
        <v>0.1606803496733345</v>
      </c>
      <c r="AI210" s="216"/>
      <c r="AJ210" s="179">
        <v>19366.130119000001</v>
      </c>
      <c r="AK210" s="179">
        <v>-15747.095592000001</v>
      </c>
      <c r="AL210" s="287" t="e">
        <v>#REF!</v>
      </c>
      <c r="AM210" s="334">
        <v>3565.453031</v>
      </c>
      <c r="AN210" s="180">
        <v>0.15830140207030149</v>
      </c>
    </row>
    <row r="211" spans="1:40" ht="21" customHeight="1">
      <c r="B211" s="1" t="s">
        <v>170</v>
      </c>
      <c r="C211" s="1" t="s">
        <v>171</v>
      </c>
      <c r="D211" s="1" t="s">
        <v>143</v>
      </c>
      <c r="E211" s="1" t="s">
        <v>144</v>
      </c>
      <c r="F211" s="1">
        <v>2</v>
      </c>
      <c r="G211" s="1" t="s">
        <v>143</v>
      </c>
      <c r="H211" s="1" t="s">
        <v>143</v>
      </c>
      <c r="I211" s="1" t="s">
        <v>143</v>
      </c>
      <c r="J211" s="1" t="s">
        <v>143</v>
      </c>
      <c r="K211" s="1" t="s">
        <v>143</v>
      </c>
      <c r="L211" s="1" t="s">
        <v>143</v>
      </c>
      <c r="M211" s="1" t="s">
        <v>143</v>
      </c>
      <c r="N211" s="1" t="s">
        <v>143</v>
      </c>
      <c r="O211" s="1" t="s">
        <v>143</v>
      </c>
      <c r="T211" s="283" t="s">
        <v>147</v>
      </c>
      <c r="U211" s="283"/>
      <c r="V211" s="177" t="s">
        <v>147</v>
      </c>
      <c r="W211" s="334">
        <v>3714</v>
      </c>
      <c r="X211" s="282"/>
      <c r="Y211" s="334">
        <v>0</v>
      </c>
      <c r="Z211" s="282"/>
      <c r="AA211" s="334">
        <v>0</v>
      </c>
      <c r="AB211" s="282"/>
      <c r="AC211" s="282"/>
      <c r="AD211" s="334">
        <v>3714</v>
      </c>
      <c r="AE211" s="334">
        <v>0</v>
      </c>
      <c r="AF211" s="334">
        <v>3714</v>
      </c>
      <c r="AG211" s="334">
        <v>1157.7411006</v>
      </c>
      <c r="AH211" s="180">
        <v>0.31172350581583197</v>
      </c>
      <c r="AI211" s="216"/>
      <c r="AJ211" s="179">
        <v>3030.3074540900002</v>
      </c>
      <c r="AK211" s="179">
        <v>-1872.5663534900002</v>
      </c>
      <c r="AL211" s="287" t="e">
        <v>#REF!</v>
      </c>
      <c r="AM211" s="334">
        <v>248.87372208000002</v>
      </c>
      <c r="AN211" s="180">
        <v>6.7009618222940229E-2</v>
      </c>
    </row>
    <row r="212" spans="1:40" ht="20.25" customHeight="1">
      <c r="B212" s="1" t="s">
        <v>170</v>
      </c>
      <c r="C212" s="1" t="s">
        <v>171</v>
      </c>
      <c r="D212" s="1" t="s">
        <v>143</v>
      </c>
      <c r="E212" s="1" t="s">
        <v>144</v>
      </c>
      <c r="F212" s="1">
        <v>3</v>
      </c>
      <c r="G212" s="1" t="s">
        <v>143</v>
      </c>
      <c r="H212" s="1" t="s">
        <v>143</v>
      </c>
      <c r="I212" s="1" t="s">
        <v>143</v>
      </c>
      <c r="J212" s="1" t="s">
        <v>143</v>
      </c>
      <c r="K212" s="1" t="s">
        <v>143</v>
      </c>
      <c r="L212" s="1" t="s">
        <v>143</v>
      </c>
      <c r="M212" s="1" t="s">
        <v>143</v>
      </c>
      <c r="N212" s="1" t="s">
        <v>143</v>
      </c>
      <c r="O212" s="1" t="s">
        <v>143</v>
      </c>
      <c r="T212" s="283" t="s">
        <v>148</v>
      </c>
      <c r="U212" s="283"/>
      <c r="V212" s="177" t="s">
        <v>148</v>
      </c>
      <c r="W212" s="334">
        <v>2542.760949</v>
      </c>
      <c r="X212" s="282"/>
      <c r="Y212" s="334">
        <v>0</v>
      </c>
      <c r="Z212" s="295"/>
      <c r="AA212" s="334">
        <v>0</v>
      </c>
      <c r="AB212" s="282"/>
      <c r="AC212" s="282"/>
      <c r="AD212" s="334">
        <v>2542.760949</v>
      </c>
      <c r="AE212" s="334">
        <v>0</v>
      </c>
      <c r="AF212" s="334">
        <v>2542.760949</v>
      </c>
      <c r="AG212" s="334">
        <v>23.914946</v>
      </c>
      <c r="AH212" s="180">
        <v>9.4051098312663284E-3</v>
      </c>
      <c r="AI212" s="216"/>
      <c r="AJ212" s="179">
        <v>1845.9790157</v>
      </c>
      <c r="AK212" s="179">
        <v>-1822.0640696999999</v>
      </c>
      <c r="AL212" s="287" t="e">
        <v>#REF!</v>
      </c>
      <c r="AM212" s="334">
        <v>23.914946</v>
      </c>
      <c r="AN212" s="180">
        <v>9.4051098312663284E-3</v>
      </c>
    </row>
    <row r="213" spans="1:40" ht="19.5" hidden="1" customHeight="1">
      <c r="B213" s="1" t="s">
        <v>170</v>
      </c>
      <c r="C213" s="1" t="s">
        <v>171</v>
      </c>
      <c r="D213" s="1" t="s">
        <v>143</v>
      </c>
      <c r="E213" s="1" t="s">
        <v>144</v>
      </c>
      <c r="F213" s="1">
        <v>5</v>
      </c>
      <c r="G213" s="1" t="s">
        <v>143</v>
      </c>
      <c r="H213" s="1" t="s">
        <v>143</v>
      </c>
      <c r="I213" s="1" t="s">
        <v>143</v>
      </c>
      <c r="J213" s="1" t="s">
        <v>143</v>
      </c>
      <c r="K213" s="1" t="s">
        <v>143</v>
      </c>
      <c r="L213" s="1" t="s">
        <v>143</v>
      </c>
      <c r="M213" s="1" t="s">
        <v>143</v>
      </c>
      <c r="N213" s="1" t="s">
        <v>143</v>
      </c>
      <c r="O213" s="1" t="s">
        <v>143</v>
      </c>
      <c r="T213" s="283" t="s">
        <v>330</v>
      </c>
      <c r="U213" s="283"/>
      <c r="V213" s="177" t="s">
        <v>330</v>
      </c>
      <c r="W213" s="334">
        <v>0</v>
      </c>
      <c r="X213" s="282">
        <v>0</v>
      </c>
      <c r="Y213" s="334">
        <v>0</v>
      </c>
      <c r="Z213" s="282"/>
      <c r="AA213" s="334">
        <v>0</v>
      </c>
      <c r="AB213" s="282"/>
      <c r="AC213" s="282"/>
      <c r="AD213" s="334">
        <v>0</v>
      </c>
      <c r="AE213" s="334">
        <v>0</v>
      </c>
      <c r="AF213" s="343">
        <v>0</v>
      </c>
      <c r="AG213" s="334">
        <v>0</v>
      </c>
      <c r="AH213" s="180" t="e">
        <v>#DIV/0!</v>
      </c>
      <c r="AI213" s="216"/>
      <c r="AJ213" s="216"/>
      <c r="AK213" s="216"/>
      <c r="AL213" s="287" t="e">
        <v>#REF!</v>
      </c>
      <c r="AM213" s="334">
        <v>0</v>
      </c>
      <c r="AN213" s="180" t="e">
        <v>#DIV/0!</v>
      </c>
    </row>
    <row r="214" spans="1:40" ht="35.25" customHeight="1">
      <c r="B214" s="1" t="s">
        <v>170</v>
      </c>
      <c r="C214" s="1" t="s">
        <v>171</v>
      </c>
      <c r="D214" s="1" t="s">
        <v>143</v>
      </c>
      <c r="E214" s="1" t="s">
        <v>144</v>
      </c>
      <c r="F214" s="1">
        <v>8</v>
      </c>
      <c r="G214" s="1" t="s">
        <v>143</v>
      </c>
      <c r="H214" s="1" t="s">
        <v>143</v>
      </c>
      <c r="I214" s="1" t="s">
        <v>143</v>
      </c>
      <c r="J214" s="1" t="s">
        <v>143</v>
      </c>
      <c r="K214" s="1" t="s">
        <v>143</v>
      </c>
      <c r="L214" s="1" t="s">
        <v>143</v>
      </c>
      <c r="M214" s="1" t="s">
        <v>143</v>
      </c>
      <c r="N214" s="1" t="s">
        <v>143</v>
      </c>
      <c r="O214" s="1" t="s">
        <v>143</v>
      </c>
      <c r="T214" s="177" t="s">
        <v>150</v>
      </c>
      <c r="U214" s="177"/>
      <c r="V214" s="177" t="s">
        <v>150</v>
      </c>
      <c r="W214" s="334">
        <v>175.3</v>
      </c>
      <c r="X214" s="282"/>
      <c r="Y214" s="334">
        <v>0</v>
      </c>
      <c r="Z214" s="282"/>
      <c r="AA214" s="334">
        <v>0</v>
      </c>
      <c r="AB214" s="282"/>
      <c r="AC214" s="282"/>
      <c r="AD214" s="334">
        <v>175.3</v>
      </c>
      <c r="AE214" s="334">
        <v>0</v>
      </c>
      <c r="AF214" s="334">
        <v>175.3</v>
      </c>
      <c r="AG214" s="334">
        <v>0</v>
      </c>
      <c r="AH214" s="180">
        <v>0</v>
      </c>
      <c r="AI214" s="216"/>
      <c r="AJ214" s="216"/>
      <c r="AK214" s="216"/>
      <c r="AL214" s="287" t="e">
        <v>#REF!</v>
      </c>
      <c r="AM214" s="334">
        <v>0</v>
      </c>
      <c r="AN214" s="180">
        <v>0</v>
      </c>
    </row>
    <row r="215" spans="1:40" ht="27.75" customHeight="1">
      <c r="A215" s="184"/>
      <c r="B215" s="1" t="s">
        <v>170</v>
      </c>
      <c r="C215" s="1" t="s">
        <v>171</v>
      </c>
      <c r="D215" s="184" t="s">
        <v>143</v>
      </c>
      <c r="E215" s="184" t="s">
        <v>151</v>
      </c>
      <c r="F215" s="184" t="s">
        <v>143</v>
      </c>
      <c r="G215" s="184" t="s">
        <v>143</v>
      </c>
      <c r="H215" s="184" t="s">
        <v>143</v>
      </c>
      <c r="I215" s="184" t="s">
        <v>143</v>
      </c>
      <c r="J215" s="184" t="s">
        <v>143</v>
      </c>
      <c r="K215" s="184" t="s">
        <v>143</v>
      </c>
      <c r="L215" s="184" t="s">
        <v>143</v>
      </c>
      <c r="M215" s="184" t="s">
        <v>143</v>
      </c>
      <c r="N215" s="184" t="s">
        <v>143</v>
      </c>
      <c r="O215" s="184" t="s">
        <v>143</v>
      </c>
      <c r="P215" s="184"/>
      <c r="Q215" s="184"/>
      <c r="R215" s="184"/>
      <c r="S215" s="184"/>
      <c r="T215" s="185" t="s">
        <v>152</v>
      </c>
      <c r="U215" s="141"/>
      <c r="V215" s="185" t="s">
        <v>152</v>
      </c>
      <c r="W215" s="335">
        <v>4192.9200549999996</v>
      </c>
      <c r="X215" s="335">
        <v>0</v>
      </c>
      <c r="Y215" s="335">
        <v>0</v>
      </c>
      <c r="Z215" s="335"/>
      <c r="AA215" s="335">
        <v>0</v>
      </c>
      <c r="AB215" s="335">
        <v>0</v>
      </c>
      <c r="AC215" s="335"/>
      <c r="AD215" s="335">
        <v>4192.9200549999996</v>
      </c>
      <c r="AE215" s="335">
        <v>0</v>
      </c>
      <c r="AF215" s="335">
        <v>4192.9200549999996</v>
      </c>
      <c r="AG215" s="335">
        <v>0</v>
      </c>
      <c r="AH215" s="186">
        <v>0</v>
      </c>
      <c r="AI215" s="187">
        <v>0</v>
      </c>
      <c r="AJ215" s="188">
        <v>3142.35401</v>
      </c>
      <c r="AK215" s="188">
        <v>-3142.35401</v>
      </c>
      <c r="AL215" s="228" t="e">
        <v>#REF!</v>
      </c>
      <c r="AM215" s="335">
        <v>0</v>
      </c>
      <c r="AN215" s="186">
        <v>0</v>
      </c>
    </row>
    <row r="216" spans="1:40" ht="21.75" hidden="1" customHeight="1">
      <c r="A216" s="184"/>
      <c r="B216" s="1" t="s">
        <v>170</v>
      </c>
      <c r="C216" s="1" t="s">
        <v>171</v>
      </c>
      <c r="D216" s="184" t="s">
        <v>188</v>
      </c>
      <c r="E216" s="184" t="s">
        <v>151</v>
      </c>
      <c r="F216" s="184" t="s">
        <v>143</v>
      </c>
      <c r="G216" s="184" t="s">
        <v>143</v>
      </c>
      <c r="H216" s="184" t="s">
        <v>143</v>
      </c>
      <c r="I216" s="184" t="s">
        <v>143</v>
      </c>
      <c r="J216" s="184" t="s">
        <v>143</v>
      </c>
      <c r="K216" s="184" t="s">
        <v>143</v>
      </c>
      <c r="L216" s="184" t="s">
        <v>143</v>
      </c>
      <c r="M216" s="184" t="s">
        <v>143</v>
      </c>
      <c r="N216" s="184" t="s">
        <v>143</v>
      </c>
      <c r="O216" s="184" t="s">
        <v>143</v>
      </c>
      <c r="P216" s="184"/>
      <c r="Q216" s="184"/>
      <c r="R216" s="184"/>
      <c r="S216" s="184"/>
      <c r="T216" s="189" t="s">
        <v>153</v>
      </c>
      <c r="U216" s="176"/>
      <c r="V216" s="189" t="s">
        <v>153</v>
      </c>
      <c r="W216" s="336">
        <v>0</v>
      </c>
      <c r="X216" s="336">
        <v>0</v>
      </c>
      <c r="Y216" s="334">
        <v>0</v>
      </c>
      <c r="Z216" s="333"/>
      <c r="AA216" s="334">
        <v>0</v>
      </c>
      <c r="AB216" s="334"/>
      <c r="AC216" s="333"/>
      <c r="AD216" s="334">
        <v>0</v>
      </c>
      <c r="AE216" s="336">
        <v>0</v>
      </c>
      <c r="AF216" s="334">
        <v>0</v>
      </c>
      <c r="AG216" s="336">
        <v>0</v>
      </c>
      <c r="AH216" s="284" t="e">
        <v>#DIV/0!</v>
      </c>
      <c r="AI216" s="187" t="e">
        <v>#DIV/0!</v>
      </c>
      <c r="AJ216" s="190">
        <v>0</v>
      </c>
      <c r="AK216" s="179">
        <v>0</v>
      </c>
      <c r="AL216" s="191" t="e">
        <v>#REF!</v>
      </c>
      <c r="AM216" s="336">
        <v>0</v>
      </c>
      <c r="AN216" s="180" t="e">
        <v>#DIV/0!</v>
      </c>
    </row>
    <row r="217" spans="1:40" ht="21.75" customHeight="1">
      <c r="A217" s="184"/>
      <c r="B217" s="1" t="s">
        <v>170</v>
      </c>
      <c r="C217" s="1" t="s">
        <v>171</v>
      </c>
      <c r="D217" s="184" t="s">
        <v>189</v>
      </c>
      <c r="E217" s="184" t="s">
        <v>151</v>
      </c>
      <c r="F217" s="184" t="s">
        <v>143</v>
      </c>
      <c r="G217" s="184" t="s">
        <v>143</v>
      </c>
      <c r="H217" s="184" t="s">
        <v>143</v>
      </c>
      <c r="I217" s="184" t="s">
        <v>143</v>
      </c>
      <c r="J217" s="184" t="s">
        <v>143</v>
      </c>
      <c r="K217" s="184" t="s">
        <v>143</v>
      </c>
      <c r="L217" s="184" t="s">
        <v>143</v>
      </c>
      <c r="M217" s="184" t="s">
        <v>143</v>
      </c>
      <c r="N217" s="184" t="s">
        <v>143</v>
      </c>
      <c r="O217" s="184" t="s">
        <v>143</v>
      </c>
      <c r="P217" s="184"/>
      <c r="Q217" s="184"/>
      <c r="R217" s="184"/>
      <c r="S217" s="184"/>
      <c r="T217" s="189" t="s">
        <v>154</v>
      </c>
      <c r="U217" s="176"/>
      <c r="V217" s="189" t="s">
        <v>154</v>
      </c>
      <c r="W217" s="336">
        <v>4192.9200549999996</v>
      </c>
      <c r="X217" s="336">
        <v>0</v>
      </c>
      <c r="Y217" s="334">
        <v>0</v>
      </c>
      <c r="Z217" s="333"/>
      <c r="AA217" s="334">
        <v>0</v>
      </c>
      <c r="AB217" s="336"/>
      <c r="AC217" s="333"/>
      <c r="AD217" s="334">
        <v>4192.9200549999996</v>
      </c>
      <c r="AE217" s="336">
        <v>0</v>
      </c>
      <c r="AF217" s="334">
        <v>4192.9200549999996</v>
      </c>
      <c r="AG217" s="336">
        <v>0</v>
      </c>
      <c r="AH217" s="178">
        <v>0</v>
      </c>
      <c r="AI217" s="187">
        <v>0</v>
      </c>
      <c r="AJ217" s="190">
        <v>3142.35401</v>
      </c>
      <c r="AK217" s="179">
        <v>-3142.35401</v>
      </c>
      <c r="AL217" s="228" t="e">
        <v>#REF!</v>
      </c>
      <c r="AM217" s="336">
        <v>0</v>
      </c>
      <c r="AN217" s="180">
        <v>0</v>
      </c>
    </row>
    <row r="218" spans="1:40" ht="21" customHeight="1">
      <c r="B218" s="1" t="s">
        <v>170</v>
      </c>
      <c r="C218" s="1" t="s">
        <v>171</v>
      </c>
      <c r="D218" s="1" t="s">
        <v>143</v>
      </c>
      <c r="E218" s="1" t="s">
        <v>155</v>
      </c>
      <c r="F218" s="1" t="s">
        <v>143</v>
      </c>
      <c r="G218" s="1" t="s">
        <v>143</v>
      </c>
      <c r="H218" s="1" t="s">
        <v>143</v>
      </c>
      <c r="I218" s="1" t="s">
        <v>143</v>
      </c>
      <c r="J218" s="1" t="s">
        <v>143</v>
      </c>
      <c r="K218" s="1" t="s">
        <v>143</v>
      </c>
      <c r="L218" s="1" t="s">
        <v>143</v>
      </c>
      <c r="M218" s="1" t="s">
        <v>143</v>
      </c>
      <c r="N218" s="1" t="s">
        <v>143</v>
      </c>
      <c r="O218" s="1" t="s">
        <v>143</v>
      </c>
      <c r="T218" s="164" t="s">
        <v>156</v>
      </c>
      <c r="U218" s="164"/>
      <c r="V218" s="164" t="s">
        <v>156</v>
      </c>
      <c r="W218" s="335">
        <v>11200</v>
      </c>
      <c r="X218" s="188">
        <v>0</v>
      </c>
      <c r="Y218" s="188">
        <v>0</v>
      </c>
      <c r="Z218" s="188"/>
      <c r="AA218" s="188">
        <v>0</v>
      </c>
      <c r="AB218" s="188">
        <v>0</v>
      </c>
      <c r="AC218" s="188">
        <v>0</v>
      </c>
      <c r="AD218" s="335">
        <v>11200</v>
      </c>
      <c r="AE218" s="335">
        <v>0</v>
      </c>
      <c r="AF218" s="335">
        <v>11200</v>
      </c>
      <c r="AG218" s="335">
        <v>5032.9887286599997</v>
      </c>
      <c r="AH218" s="171">
        <v>0.44937399363035713</v>
      </c>
      <c r="AI218" s="232"/>
      <c r="AJ218" s="282">
        <v>211.50074056</v>
      </c>
      <c r="AK218" s="282">
        <v>-116.56074056</v>
      </c>
      <c r="AL218" s="287" t="e">
        <v>#REF!</v>
      </c>
      <c r="AM218" s="365">
        <v>428.93175076999995</v>
      </c>
      <c r="AN218" s="290">
        <v>3.8297477747321423E-2</v>
      </c>
    </row>
    <row r="219" spans="1:40" ht="24.75" customHeight="1">
      <c r="B219" s="1" t="s">
        <v>170</v>
      </c>
      <c r="C219" s="1" t="s">
        <v>171</v>
      </c>
      <c r="D219" s="1" t="s">
        <v>143</v>
      </c>
      <c r="E219" s="1" t="s">
        <v>143</v>
      </c>
      <c r="F219" s="1" t="s">
        <v>143</v>
      </c>
      <c r="G219" s="1" t="s">
        <v>143</v>
      </c>
      <c r="H219" s="1" t="s">
        <v>143</v>
      </c>
      <c r="I219" s="1" t="s">
        <v>143</v>
      </c>
      <c r="J219" s="1" t="s">
        <v>143</v>
      </c>
      <c r="K219" s="1" t="s">
        <v>143</v>
      </c>
      <c r="L219" s="1" t="s">
        <v>143</v>
      </c>
      <c r="M219" s="1" t="s">
        <v>143</v>
      </c>
      <c r="N219" s="1" t="s">
        <v>143</v>
      </c>
      <c r="O219" s="1" t="s">
        <v>143</v>
      </c>
      <c r="T219" s="164" t="s">
        <v>190</v>
      </c>
      <c r="U219" s="164"/>
      <c r="V219" s="164" t="s">
        <v>190</v>
      </c>
      <c r="W219" s="335">
        <v>44348.174004</v>
      </c>
      <c r="X219" s="335">
        <v>0</v>
      </c>
      <c r="Y219" s="335">
        <v>0</v>
      </c>
      <c r="Z219" s="335">
        <v>0</v>
      </c>
      <c r="AA219" s="335">
        <v>0</v>
      </c>
      <c r="AB219" s="335">
        <v>0</v>
      </c>
      <c r="AC219" s="335">
        <v>0</v>
      </c>
      <c r="AD219" s="335">
        <v>44348.174004</v>
      </c>
      <c r="AE219" s="335">
        <v>1385.5</v>
      </c>
      <c r="AF219" s="335">
        <v>42962.674004</v>
      </c>
      <c r="AG219" s="335">
        <v>9833.6793022599995</v>
      </c>
      <c r="AH219" s="171">
        <v>0.22173808782686402</v>
      </c>
      <c r="AI219" s="253"/>
      <c r="AJ219" s="188">
        <v>24453.917329350003</v>
      </c>
      <c r="AK219" s="188">
        <v>-19558.286755750003</v>
      </c>
      <c r="AL219" s="287" t="e">
        <v>#REF!</v>
      </c>
      <c r="AM219" s="335">
        <v>4267.17344985</v>
      </c>
      <c r="AN219" s="186">
        <v>9.6219822928112458E-2</v>
      </c>
    </row>
    <row r="220" spans="1:40" ht="22.5">
      <c r="T220" s="149"/>
      <c r="U220" s="149"/>
      <c r="V220" s="150"/>
      <c r="W220" s="197"/>
      <c r="X220" s="197"/>
      <c r="Y220" s="197"/>
      <c r="Z220" s="197"/>
      <c r="AA220" s="197"/>
      <c r="AB220" s="197"/>
      <c r="AC220" s="197"/>
      <c r="AD220" s="366">
        <v>28955253949</v>
      </c>
      <c r="AE220" s="197"/>
      <c r="AF220" s="197"/>
      <c r="AG220" s="197"/>
      <c r="AH220" s="210"/>
      <c r="AI220" s="198"/>
      <c r="AJ220" s="198"/>
      <c r="AK220" s="198"/>
      <c r="AL220" s="199"/>
      <c r="AM220" s="197"/>
      <c r="AN220" s="210"/>
    </row>
    <row r="221" spans="1:40" ht="12.75" customHeight="1" thickBot="1">
      <c r="T221" s="149"/>
      <c r="U221" s="149"/>
      <c r="V221" s="150"/>
      <c r="W221" s="149"/>
      <c r="X221" s="149"/>
      <c r="Y221" s="149"/>
      <c r="Z221" s="149"/>
      <c r="AA221" s="149"/>
      <c r="AB221" s="149"/>
      <c r="AC221" s="149"/>
      <c r="AD221" s="149"/>
      <c r="AE221" s="149"/>
      <c r="AF221" s="149"/>
      <c r="AG221" s="149"/>
      <c r="AH221" s="151"/>
      <c r="AI221" s="152"/>
      <c r="AJ221" s="152"/>
      <c r="AK221" s="152"/>
      <c r="AL221" s="147"/>
      <c r="AM221" s="149"/>
      <c r="AN221" s="151"/>
    </row>
    <row r="222" spans="1:40" ht="51" customHeight="1">
      <c r="B222" s="157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163" t="s">
        <v>125</v>
      </c>
      <c r="U222" s="163"/>
      <c r="V222" s="163" t="s">
        <v>125</v>
      </c>
      <c r="W222" s="164" t="s">
        <v>126</v>
      </c>
      <c r="X222" s="164" t="s">
        <v>127</v>
      </c>
      <c r="Y222" s="164" t="s">
        <v>128</v>
      </c>
      <c r="Z222" s="164" t="s">
        <v>129</v>
      </c>
      <c r="AA222" s="164" t="s">
        <v>130</v>
      </c>
      <c r="AB222" s="164" t="s">
        <v>131</v>
      </c>
      <c r="AC222" s="163" t="s">
        <v>132</v>
      </c>
      <c r="AD222" s="163" t="s">
        <v>133</v>
      </c>
      <c r="AE222" s="163" t="s">
        <v>134</v>
      </c>
      <c r="AF222" s="163" t="s">
        <v>135</v>
      </c>
      <c r="AG222" s="165" t="s">
        <v>0</v>
      </c>
      <c r="AH222" s="166" t="s">
        <v>136</v>
      </c>
      <c r="AI222" s="167" t="s">
        <v>137</v>
      </c>
      <c r="AJ222" s="167" t="s">
        <v>138</v>
      </c>
      <c r="AK222" s="167" t="s">
        <v>139</v>
      </c>
      <c r="AL222" s="168" t="s">
        <v>140</v>
      </c>
      <c r="AM222" s="165" t="s">
        <v>141</v>
      </c>
      <c r="AN222" s="166" t="s">
        <v>142</v>
      </c>
    </row>
    <row r="223" spans="1:40" ht="156.75" customHeight="1">
      <c r="B223" s="169" t="s">
        <v>170</v>
      </c>
      <c r="C223" s="1" t="s">
        <v>171</v>
      </c>
      <c r="D223" s="251" t="s">
        <v>355</v>
      </c>
      <c r="E223" s="1" t="s">
        <v>155</v>
      </c>
      <c r="F223" s="1" t="s">
        <v>143</v>
      </c>
      <c r="G223" s="1" t="s">
        <v>143</v>
      </c>
      <c r="H223" s="1" t="s">
        <v>143</v>
      </c>
      <c r="I223" s="1" t="s">
        <v>143</v>
      </c>
      <c r="J223" s="1" t="s">
        <v>143</v>
      </c>
      <c r="K223" s="1" t="s">
        <v>143</v>
      </c>
      <c r="L223" s="1" t="s">
        <v>143</v>
      </c>
      <c r="M223" s="1" t="s">
        <v>143</v>
      </c>
      <c r="N223" s="1" t="s">
        <v>143</v>
      </c>
      <c r="O223" s="1" t="s">
        <v>143</v>
      </c>
      <c r="T223" s="292" t="s">
        <v>356</v>
      </c>
      <c r="U223" s="286" t="s">
        <v>357</v>
      </c>
      <c r="V223" s="296" t="s">
        <v>356</v>
      </c>
      <c r="W223" s="343">
        <v>7700</v>
      </c>
      <c r="X223" s="343">
        <v>0</v>
      </c>
      <c r="Y223" s="343">
        <v>0</v>
      </c>
      <c r="Z223" s="343"/>
      <c r="AA223" s="343">
        <v>0</v>
      </c>
      <c r="AB223" s="343"/>
      <c r="AC223" s="343">
        <v>0</v>
      </c>
      <c r="AD223" s="343">
        <v>7700</v>
      </c>
      <c r="AE223" s="343">
        <v>0</v>
      </c>
      <c r="AF223" s="343">
        <v>7700</v>
      </c>
      <c r="AG223" s="345">
        <v>3559.6121321000001</v>
      </c>
      <c r="AH223" s="246">
        <v>0.4622872898831169</v>
      </c>
      <c r="AI223" s="247"/>
      <c r="AJ223" s="245">
        <v>5860.0941796099996</v>
      </c>
      <c r="AK223" s="248">
        <v>-2300.4820475099996</v>
      </c>
      <c r="AL223" s="287" t="e">
        <v>#REF!</v>
      </c>
      <c r="AM223" s="344">
        <v>337.15432076999997</v>
      </c>
      <c r="AN223" s="246">
        <v>4.3786275424675322E-2</v>
      </c>
    </row>
    <row r="224" spans="1:40" ht="81" customHeight="1">
      <c r="B224" s="169" t="s">
        <v>170</v>
      </c>
      <c r="C224" s="1" t="s">
        <v>171</v>
      </c>
      <c r="D224" s="297" t="s">
        <v>358</v>
      </c>
      <c r="E224" s="1" t="s">
        <v>155</v>
      </c>
      <c r="F224" s="1" t="s">
        <v>143</v>
      </c>
      <c r="G224" s="1" t="s">
        <v>143</v>
      </c>
      <c r="H224" s="1" t="s">
        <v>143</v>
      </c>
      <c r="I224" s="1" t="s">
        <v>143</v>
      </c>
      <c r="J224" s="1" t="s">
        <v>143</v>
      </c>
      <c r="K224" s="1" t="s">
        <v>143</v>
      </c>
      <c r="L224" s="1" t="s">
        <v>143</v>
      </c>
      <c r="M224" s="1" t="s">
        <v>143</v>
      </c>
      <c r="N224" s="1" t="s">
        <v>143</v>
      </c>
      <c r="O224" s="1" t="s">
        <v>143</v>
      </c>
      <c r="T224" s="292" t="s">
        <v>359</v>
      </c>
      <c r="U224" s="286" t="s">
        <v>360</v>
      </c>
      <c r="V224" s="296" t="s">
        <v>359</v>
      </c>
      <c r="W224" s="343">
        <v>2900</v>
      </c>
      <c r="X224" s="343">
        <v>0</v>
      </c>
      <c r="Y224" s="343">
        <v>0</v>
      </c>
      <c r="Z224" s="343"/>
      <c r="AA224" s="343">
        <v>0</v>
      </c>
      <c r="AB224" s="343"/>
      <c r="AC224" s="343">
        <v>0</v>
      </c>
      <c r="AD224" s="343">
        <v>2900</v>
      </c>
      <c r="AE224" s="343">
        <v>0</v>
      </c>
      <c r="AF224" s="343">
        <v>2900</v>
      </c>
      <c r="AG224" s="345">
        <v>1188.43659656</v>
      </c>
      <c r="AH224" s="246">
        <v>0.40980572295172413</v>
      </c>
      <c r="AI224" s="247"/>
      <c r="AJ224" s="245">
        <v>1685.1400215199999</v>
      </c>
      <c r="AK224" s="248">
        <v>-496.70342495999989</v>
      </c>
      <c r="AL224" s="287" t="e">
        <v>#REF!</v>
      </c>
      <c r="AM224" s="344">
        <v>91.777429999999995</v>
      </c>
      <c r="AN224" s="246">
        <v>3.1647389655172414E-2</v>
      </c>
    </row>
    <row r="225" spans="1:40" ht="121.5" customHeight="1">
      <c r="B225" s="169" t="s">
        <v>170</v>
      </c>
      <c r="C225" s="1" t="s">
        <v>171</v>
      </c>
      <c r="D225" s="251" t="s">
        <v>323</v>
      </c>
      <c r="E225" s="1" t="s">
        <v>155</v>
      </c>
      <c r="F225" s="1" t="s">
        <v>143</v>
      </c>
      <c r="G225" s="1" t="s">
        <v>143</v>
      </c>
      <c r="H225" s="1" t="s">
        <v>143</v>
      </c>
      <c r="I225" s="1" t="s">
        <v>143</v>
      </c>
      <c r="J225" s="1" t="s">
        <v>143</v>
      </c>
      <c r="K225" s="1" t="s">
        <v>143</v>
      </c>
      <c r="L225" s="1" t="s">
        <v>143</v>
      </c>
      <c r="M225" s="1" t="s">
        <v>143</v>
      </c>
      <c r="N225" s="1" t="s">
        <v>143</v>
      </c>
      <c r="O225" s="1" t="s">
        <v>143</v>
      </c>
      <c r="T225" s="292" t="s">
        <v>361</v>
      </c>
      <c r="U225" s="286" t="s">
        <v>362</v>
      </c>
      <c r="V225" s="296" t="s">
        <v>361</v>
      </c>
      <c r="W225" s="343">
        <v>310</v>
      </c>
      <c r="X225" s="343">
        <v>0</v>
      </c>
      <c r="Y225" s="343">
        <v>0</v>
      </c>
      <c r="Z225" s="343"/>
      <c r="AA225" s="343">
        <v>0</v>
      </c>
      <c r="AB225" s="343"/>
      <c r="AC225" s="343">
        <v>0</v>
      </c>
      <c r="AD225" s="343">
        <v>310</v>
      </c>
      <c r="AE225" s="343">
        <v>0</v>
      </c>
      <c r="AF225" s="343">
        <v>310</v>
      </c>
      <c r="AG225" s="345">
        <v>190</v>
      </c>
      <c r="AH225" s="246">
        <v>0.61290322580645162</v>
      </c>
      <c r="AI225" s="247"/>
      <c r="AJ225" s="245">
        <v>363.79</v>
      </c>
      <c r="AK225" s="248">
        <v>-173.79000000000002</v>
      </c>
      <c r="AL225" s="287" t="e">
        <v>#REF!</v>
      </c>
      <c r="AM225" s="344">
        <v>0</v>
      </c>
      <c r="AN225" s="246">
        <v>0</v>
      </c>
    </row>
    <row r="226" spans="1:40" ht="94.5" customHeight="1">
      <c r="B226" s="169" t="s">
        <v>170</v>
      </c>
      <c r="C226" s="1" t="s">
        <v>171</v>
      </c>
      <c r="D226" s="251" t="s">
        <v>363</v>
      </c>
      <c r="E226" s="1" t="s">
        <v>155</v>
      </c>
      <c r="F226" s="1" t="s">
        <v>143</v>
      </c>
      <c r="G226" s="1" t="s">
        <v>143</v>
      </c>
      <c r="H226" s="1" t="s">
        <v>143</v>
      </c>
      <c r="I226" s="1" t="s">
        <v>143</v>
      </c>
      <c r="J226" s="1" t="s">
        <v>143</v>
      </c>
      <c r="K226" s="1" t="s">
        <v>143</v>
      </c>
      <c r="L226" s="1" t="s">
        <v>143</v>
      </c>
      <c r="M226" s="1" t="s">
        <v>143</v>
      </c>
      <c r="N226" s="1" t="s">
        <v>143</v>
      </c>
      <c r="O226" s="1" t="s">
        <v>143</v>
      </c>
      <c r="T226" s="292" t="s">
        <v>364</v>
      </c>
      <c r="U226" s="286" t="s">
        <v>365</v>
      </c>
      <c r="V226" s="296" t="s">
        <v>364</v>
      </c>
      <c r="W226" s="343">
        <v>290</v>
      </c>
      <c r="X226" s="343">
        <v>0</v>
      </c>
      <c r="Y226" s="343">
        <v>0</v>
      </c>
      <c r="Z226" s="343"/>
      <c r="AA226" s="343">
        <v>0</v>
      </c>
      <c r="AB226" s="343"/>
      <c r="AC226" s="343">
        <v>0</v>
      </c>
      <c r="AD226" s="343">
        <v>290</v>
      </c>
      <c r="AE226" s="343">
        <v>0</v>
      </c>
      <c r="AF226" s="343">
        <v>290</v>
      </c>
      <c r="AG226" s="345">
        <v>94.94</v>
      </c>
      <c r="AH226" s="246">
        <v>0.32737931034482759</v>
      </c>
      <c r="AI226" s="247"/>
      <c r="AJ226" s="245">
        <v>211.50074056</v>
      </c>
      <c r="AK226" s="248">
        <v>-116.56074056</v>
      </c>
      <c r="AL226" s="287" t="e">
        <v>#REF!</v>
      </c>
      <c r="AM226" s="344">
        <v>0</v>
      </c>
      <c r="AN226" s="246">
        <v>0</v>
      </c>
    </row>
    <row r="227" spans="1:40" ht="24.75" customHeight="1" thickBot="1">
      <c r="B227" s="169"/>
      <c r="D227" s="297"/>
      <c r="N227" s="193"/>
      <c r="O227" s="193"/>
      <c r="P227" s="193"/>
      <c r="Q227" s="193"/>
      <c r="R227" s="193"/>
      <c r="S227" s="193"/>
      <c r="T227" s="164" t="s">
        <v>77</v>
      </c>
      <c r="U227" s="164"/>
      <c r="V227" s="164" t="s">
        <v>77</v>
      </c>
      <c r="W227" s="335">
        <v>11200</v>
      </c>
      <c r="X227" s="335">
        <v>0</v>
      </c>
      <c r="Y227" s="335">
        <v>0</v>
      </c>
      <c r="Z227" s="335">
        <v>0</v>
      </c>
      <c r="AA227" s="335">
        <v>0</v>
      </c>
      <c r="AB227" s="335">
        <v>0</v>
      </c>
      <c r="AC227" s="335">
        <v>0</v>
      </c>
      <c r="AD227" s="335">
        <v>11200</v>
      </c>
      <c r="AE227" s="335">
        <v>0</v>
      </c>
      <c r="AF227" s="335">
        <v>11200</v>
      </c>
      <c r="AG227" s="335">
        <v>5032.9887286599997</v>
      </c>
      <c r="AH227" s="171">
        <v>0.44937399363035713</v>
      </c>
      <c r="AI227" s="253"/>
      <c r="AJ227" s="188">
        <v>211.50074056</v>
      </c>
      <c r="AK227" s="188">
        <v>-116.56074056</v>
      </c>
      <c r="AL227" s="287" t="e">
        <v>#REF!</v>
      </c>
      <c r="AM227" s="335">
        <v>428.93175076999995</v>
      </c>
      <c r="AN227" s="186">
        <v>3.8297477747321423E-2</v>
      </c>
    </row>
    <row r="228" spans="1:40" ht="24.75" customHeight="1">
      <c r="T228" s="298"/>
      <c r="U228" s="298"/>
      <c r="V228" s="298"/>
      <c r="W228" s="367"/>
      <c r="X228" s="299"/>
      <c r="Y228" s="299"/>
      <c r="Z228" s="299"/>
      <c r="AA228" s="299"/>
      <c r="AB228" s="299"/>
      <c r="AC228" s="299"/>
      <c r="AD228" s="367"/>
      <c r="AE228" s="367"/>
      <c r="AF228" s="367"/>
      <c r="AG228" s="367"/>
      <c r="AH228" s="300"/>
      <c r="AI228" s="301"/>
      <c r="AJ228" s="299"/>
      <c r="AK228" s="299"/>
      <c r="AL228" s="302"/>
      <c r="AM228" s="367"/>
      <c r="AN228" s="303"/>
    </row>
    <row r="229" spans="1:40" ht="9.75" customHeight="1">
      <c r="T229" s="149"/>
      <c r="U229" s="149"/>
      <c r="V229" s="150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51"/>
      <c r="AI229" s="152"/>
      <c r="AJ229" s="152"/>
      <c r="AK229" s="152"/>
      <c r="AL229" s="147"/>
      <c r="AM229" s="149"/>
      <c r="AN229" s="151"/>
    </row>
    <row r="230" spans="1:40" ht="22.5" customHeight="1">
      <c r="T230" s="390" t="s">
        <v>366</v>
      </c>
      <c r="U230" s="390"/>
      <c r="V230" s="390"/>
      <c r="W230" s="390"/>
      <c r="X230" s="390"/>
      <c r="Y230" s="390"/>
      <c r="Z230" s="390"/>
      <c r="AA230" s="390"/>
      <c r="AB230" s="390"/>
      <c r="AC230" s="390"/>
      <c r="AD230" s="390"/>
      <c r="AE230" s="390"/>
      <c r="AF230" s="390"/>
      <c r="AG230" s="390"/>
      <c r="AH230" s="390"/>
      <c r="AI230" s="390"/>
      <c r="AJ230" s="390"/>
      <c r="AK230" s="390"/>
      <c r="AL230" s="390"/>
      <c r="AM230" s="390"/>
      <c r="AN230" s="390"/>
    </row>
    <row r="231" spans="1:40" ht="9.75" customHeight="1" thickBot="1">
      <c r="T231" s="149"/>
      <c r="U231" s="149"/>
      <c r="V231" s="150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51"/>
      <c r="AI231" s="152"/>
      <c r="AJ231" s="152"/>
      <c r="AK231" s="152"/>
      <c r="AL231" s="147"/>
      <c r="AM231" s="149"/>
      <c r="AN231" s="151"/>
    </row>
    <row r="232" spans="1:40" ht="51" customHeight="1">
      <c r="B232" s="157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163" t="s">
        <v>125</v>
      </c>
      <c r="U232" s="163"/>
      <c r="V232" s="163" t="s">
        <v>125</v>
      </c>
      <c r="W232" s="164" t="s">
        <v>126</v>
      </c>
      <c r="X232" s="164" t="s">
        <v>127</v>
      </c>
      <c r="Y232" s="164" t="s">
        <v>128</v>
      </c>
      <c r="Z232" s="164" t="s">
        <v>129</v>
      </c>
      <c r="AA232" s="164" t="s">
        <v>130</v>
      </c>
      <c r="AB232" s="164" t="s">
        <v>131</v>
      </c>
      <c r="AC232" s="163" t="s">
        <v>132</v>
      </c>
      <c r="AD232" s="163" t="s">
        <v>133</v>
      </c>
      <c r="AE232" s="163" t="s">
        <v>134</v>
      </c>
      <c r="AF232" s="163" t="s">
        <v>135</v>
      </c>
      <c r="AG232" s="165" t="s">
        <v>0</v>
      </c>
      <c r="AH232" s="166" t="s">
        <v>136</v>
      </c>
      <c r="AI232" s="167" t="s">
        <v>137</v>
      </c>
      <c r="AJ232" s="167" t="s">
        <v>138</v>
      </c>
      <c r="AK232" s="167" t="s">
        <v>139</v>
      </c>
      <c r="AL232" s="168" t="s">
        <v>140</v>
      </c>
      <c r="AM232" s="165" t="s">
        <v>141</v>
      </c>
      <c r="AN232" s="166" t="s">
        <v>142</v>
      </c>
    </row>
    <row r="233" spans="1:40" ht="24" customHeight="1">
      <c r="B233" s="1" t="s">
        <v>173</v>
      </c>
      <c r="C233" s="1" t="s">
        <v>174</v>
      </c>
      <c r="D233" s="1" t="s">
        <v>143</v>
      </c>
      <c r="E233" s="1" t="s">
        <v>144</v>
      </c>
      <c r="F233" s="1" t="s">
        <v>143</v>
      </c>
      <c r="G233" s="1" t="s">
        <v>143</v>
      </c>
      <c r="H233" s="1" t="s">
        <v>143</v>
      </c>
      <c r="I233" s="1" t="s">
        <v>143</v>
      </c>
      <c r="J233" s="1" t="s">
        <v>143</v>
      </c>
      <c r="K233" s="1" t="s">
        <v>143</v>
      </c>
      <c r="L233" s="1" t="s">
        <v>143</v>
      </c>
      <c r="M233" s="1" t="s">
        <v>143</v>
      </c>
      <c r="N233" s="1" t="s">
        <v>143</v>
      </c>
      <c r="O233" s="1" t="s">
        <v>143</v>
      </c>
      <c r="T233" s="164" t="s">
        <v>145</v>
      </c>
      <c r="U233" s="164"/>
      <c r="V233" s="164" t="s">
        <v>145</v>
      </c>
      <c r="W233" s="335">
        <v>27617.241172000002</v>
      </c>
      <c r="X233" s="188">
        <v>0</v>
      </c>
      <c r="Y233" s="335">
        <v>0</v>
      </c>
      <c r="Z233" s="335"/>
      <c r="AA233" s="335">
        <v>0</v>
      </c>
      <c r="AB233" s="335">
        <v>0</v>
      </c>
      <c r="AC233" s="335">
        <v>0</v>
      </c>
      <c r="AD233" s="335">
        <v>27617.241172000002</v>
      </c>
      <c r="AE233" s="335">
        <v>0</v>
      </c>
      <c r="AF233" s="335">
        <v>27617.241172000002</v>
      </c>
      <c r="AG233" s="335">
        <v>9304.867675630001</v>
      </c>
      <c r="AH233" s="171">
        <v>0.33692241805324957</v>
      </c>
      <c r="AI233" s="232"/>
      <c r="AJ233" s="282">
        <v>16005.28351134</v>
      </c>
      <c r="AK233" s="282">
        <v>-6700.4158357099996</v>
      </c>
      <c r="AL233" s="287" t="e">
        <v>#REF!</v>
      </c>
      <c r="AM233" s="365">
        <v>2470.3379503899996</v>
      </c>
      <c r="AN233" s="290">
        <v>8.9449121112595953E-2</v>
      </c>
    </row>
    <row r="234" spans="1:40" ht="20.25" customHeight="1">
      <c r="B234" s="1" t="s">
        <v>173</v>
      </c>
      <c r="C234" s="1" t="s">
        <v>174</v>
      </c>
      <c r="D234" s="1" t="s">
        <v>143</v>
      </c>
      <c r="E234" s="1" t="s">
        <v>144</v>
      </c>
      <c r="F234" s="1">
        <v>1</v>
      </c>
      <c r="G234" s="1" t="s">
        <v>143</v>
      </c>
      <c r="H234" s="1" t="s">
        <v>143</v>
      </c>
      <c r="I234" s="1" t="s">
        <v>143</v>
      </c>
      <c r="J234" s="1" t="s">
        <v>143</v>
      </c>
      <c r="K234" s="1" t="s">
        <v>143</v>
      </c>
      <c r="L234" s="1" t="s">
        <v>143</v>
      </c>
      <c r="M234" s="1" t="s">
        <v>143</v>
      </c>
      <c r="N234" s="1" t="s">
        <v>143</v>
      </c>
      <c r="O234" s="1" t="s">
        <v>143</v>
      </c>
      <c r="T234" s="283" t="s">
        <v>187</v>
      </c>
      <c r="U234" s="283"/>
      <c r="V234" s="177" t="s">
        <v>187</v>
      </c>
      <c r="W234" s="334">
        <v>8522.4</v>
      </c>
      <c r="X234" s="282">
        <v>0</v>
      </c>
      <c r="Y234" s="334">
        <v>0</v>
      </c>
      <c r="Z234" s="282"/>
      <c r="AA234" s="334">
        <v>0</v>
      </c>
      <c r="AB234" s="282"/>
      <c r="AC234" s="282"/>
      <c r="AD234" s="334">
        <v>8522.4</v>
      </c>
      <c r="AE234" s="334">
        <v>0</v>
      </c>
      <c r="AF234" s="334">
        <v>8522.4</v>
      </c>
      <c r="AG234" s="334">
        <v>1848.2294079999999</v>
      </c>
      <c r="AH234" s="180">
        <v>0.21686724490753778</v>
      </c>
      <c r="AI234" s="216"/>
      <c r="AJ234" s="179">
        <v>8308.0446119999997</v>
      </c>
      <c r="AK234" s="179">
        <v>-6459.8152039999995</v>
      </c>
      <c r="AL234" s="287" t="e">
        <v>#REF!</v>
      </c>
      <c r="AM234" s="334">
        <v>1846.001346</v>
      </c>
      <c r="AN234" s="180">
        <v>0.2166058089270628</v>
      </c>
    </row>
    <row r="235" spans="1:40" ht="20.25" customHeight="1">
      <c r="B235" s="1" t="s">
        <v>173</v>
      </c>
      <c r="C235" s="1" t="s">
        <v>174</v>
      </c>
      <c r="D235" s="1" t="s">
        <v>143</v>
      </c>
      <c r="E235" s="1" t="s">
        <v>144</v>
      </c>
      <c r="F235" s="1">
        <v>2</v>
      </c>
      <c r="G235" s="1" t="s">
        <v>143</v>
      </c>
      <c r="H235" s="1" t="s">
        <v>143</v>
      </c>
      <c r="I235" s="1" t="s">
        <v>143</v>
      </c>
      <c r="J235" s="1" t="s">
        <v>143</v>
      </c>
      <c r="K235" s="1" t="s">
        <v>143</v>
      </c>
      <c r="L235" s="1" t="s">
        <v>143</v>
      </c>
      <c r="M235" s="1" t="s">
        <v>143</v>
      </c>
      <c r="N235" s="1" t="s">
        <v>143</v>
      </c>
      <c r="O235" s="1" t="s">
        <v>143</v>
      </c>
      <c r="T235" s="283" t="s">
        <v>147</v>
      </c>
      <c r="U235" s="283"/>
      <c r="V235" s="177" t="s">
        <v>147</v>
      </c>
      <c r="W235" s="334">
        <v>6212</v>
      </c>
      <c r="X235" s="282">
        <v>0</v>
      </c>
      <c r="Y235" s="334">
        <v>0</v>
      </c>
      <c r="Z235" s="282"/>
      <c r="AA235" s="334">
        <v>0</v>
      </c>
      <c r="AB235" s="282"/>
      <c r="AC235" s="282"/>
      <c r="AD235" s="334">
        <v>6212</v>
      </c>
      <c r="AE235" s="334">
        <v>0</v>
      </c>
      <c r="AF235" s="334">
        <v>6212</v>
      </c>
      <c r="AG235" s="334">
        <v>2379.3004136300001</v>
      </c>
      <c r="AH235" s="180">
        <v>0.38301680837572444</v>
      </c>
      <c r="AI235" s="216"/>
      <c r="AJ235" s="179">
        <v>5993.0682741000001</v>
      </c>
      <c r="AK235" s="179">
        <v>-3613.76786047</v>
      </c>
      <c r="AL235" s="287" t="e">
        <v>#REF!</v>
      </c>
      <c r="AM235" s="334">
        <v>490.42960138999996</v>
      </c>
      <c r="AN235" s="180">
        <v>7.8948744589504183E-2</v>
      </c>
    </row>
    <row r="236" spans="1:40" ht="20.25" customHeight="1">
      <c r="B236" s="1" t="s">
        <v>173</v>
      </c>
      <c r="C236" s="1" t="s">
        <v>174</v>
      </c>
      <c r="D236" s="1" t="s">
        <v>143</v>
      </c>
      <c r="E236" s="1" t="s">
        <v>144</v>
      </c>
      <c r="F236" s="1">
        <v>3</v>
      </c>
      <c r="G236" s="1" t="s">
        <v>143</v>
      </c>
      <c r="H236" s="1" t="s">
        <v>143</v>
      </c>
      <c r="I236" s="1" t="s">
        <v>143</v>
      </c>
      <c r="J236" s="1" t="s">
        <v>143</v>
      </c>
      <c r="K236" s="1" t="s">
        <v>143</v>
      </c>
      <c r="L236" s="1" t="s">
        <v>143</v>
      </c>
      <c r="M236" s="1" t="s">
        <v>143</v>
      </c>
      <c r="N236" s="1" t="s">
        <v>143</v>
      </c>
      <c r="O236" s="1" t="s">
        <v>143</v>
      </c>
      <c r="T236" s="283" t="s">
        <v>148</v>
      </c>
      <c r="U236" s="283"/>
      <c r="V236" s="177" t="s">
        <v>148</v>
      </c>
      <c r="W236" s="334">
        <v>4913.5913209999999</v>
      </c>
      <c r="X236" s="282">
        <v>0</v>
      </c>
      <c r="Y236" s="334">
        <v>0</v>
      </c>
      <c r="Z236" s="282"/>
      <c r="AA236" s="334">
        <v>0</v>
      </c>
      <c r="AB236" s="282"/>
      <c r="AC236" s="282"/>
      <c r="AD236" s="334">
        <v>4913.5913209999999</v>
      </c>
      <c r="AE236" s="334">
        <v>0</v>
      </c>
      <c r="AF236" s="334">
        <v>4913.5913209999999</v>
      </c>
      <c r="AG236" s="334">
        <v>133.907003</v>
      </c>
      <c r="AH236" s="180">
        <v>2.725236883818568E-2</v>
      </c>
      <c r="AI236" s="216"/>
      <c r="AJ236" s="179">
        <v>1704.1706252399999</v>
      </c>
      <c r="AK236" s="179">
        <v>-1570.2636222399999</v>
      </c>
      <c r="AL236" s="287" t="e">
        <v>#REF!</v>
      </c>
      <c r="AM236" s="334">
        <v>133.907003</v>
      </c>
      <c r="AN236" s="180">
        <v>2.725236883818568E-2</v>
      </c>
    </row>
    <row r="237" spans="1:40" ht="20.25" customHeight="1">
      <c r="B237" s="1" t="s">
        <v>173</v>
      </c>
      <c r="C237" s="1" t="s">
        <v>174</v>
      </c>
      <c r="D237" s="1" t="s">
        <v>143</v>
      </c>
      <c r="E237" s="1" t="s">
        <v>144</v>
      </c>
      <c r="F237" s="1">
        <v>5</v>
      </c>
      <c r="G237" s="1" t="s">
        <v>143</v>
      </c>
      <c r="H237" s="1" t="s">
        <v>143</v>
      </c>
      <c r="I237" s="1" t="s">
        <v>143</v>
      </c>
      <c r="J237" s="1" t="s">
        <v>143</v>
      </c>
      <c r="K237" s="1" t="s">
        <v>143</v>
      </c>
      <c r="L237" s="1" t="s">
        <v>143</v>
      </c>
      <c r="M237" s="1" t="s">
        <v>143</v>
      </c>
      <c r="N237" s="1" t="s">
        <v>143</v>
      </c>
      <c r="O237" s="1" t="s">
        <v>143</v>
      </c>
      <c r="T237" s="283" t="s">
        <v>149</v>
      </c>
      <c r="U237" s="283"/>
      <c r="V237" s="177" t="s">
        <v>149</v>
      </c>
      <c r="W237" s="334">
        <v>7443.4308510000001</v>
      </c>
      <c r="X237" s="282">
        <v>0</v>
      </c>
      <c r="Y237" s="334">
        <v>0</v>
      </c>
      <c r="Z237" s="282"/>
      <c r="AA237" s="334">
        <v>0</v>
      </c>
      <c r="AB237" s="282"/>
      <c r="AC237" s="282"/>
      <c r="AD237" s="334">
        <v>7443.4308510000001</v>
      </c>
      <c r="AE237" s="334">
        <v>0</v>
      </c>
      <c r="AF237" s="334">
        <v>7443.4308510000001</v>
      </c>
      <c r="AG237" s="334">
        <v>4943.4308510000001</v>
      </c>
      <c r="AH237" s="180">
        <v>0.66413337477782397</v>
      </c>
      <c r="AI237" s="216"/>
      <c r="AJ237" s="179">
        <v>0</v>
      </c>
      <c r="AK237" s="179">
        <v>4943.4308510000001</v>
      </c>
      <c r="AL237" s="287" t="e">
        <v>#REF!</v>
      </c>
      <c r="AM237" s="334">
        <v>0</v>
      </c>
      <c r="AN237" s="180">
        <v>0</v>
      </c>
    </row>
    <row r="238" spans="1:40" ht="35.25" customHeight="1">
      <c r="B238" s="1" t="s">
        <v>173</v>
      </c>
      <c r="C238" s="1" t="s">
        <v>174</v>
      </c>
      <c r="D238" s="1" t="s">
        <v>143</v>
      </c>
      <c r="E238" s="1" t="s">
        <v>144</v>
      </c>
      <c r="F238" s="1">
        <v>8</v>
      </c>
      <c r="G238" s="1" t="s">
        <v>143</v>
      </c>
      <c r="H238" s="1" t="s">
        <v>143</v>
      </c>
      <c r="I238" s="1" t="s">
        <v>143</v>
      </c>
      <c r="J238" s="1" t="s">
        <v>143</v>
      </c>
      <c r="K238" s="1" t="s">
        <v>143</v>
      </c>
      <c r="L238" s="1" t="s">
        <v>143</v>
      </c>
      <c r="M238" s="1" t="s">
        <v>143</v>
      </c>
      <c r="N238" s="1" t="s">
        <v>143</v>
      </c>
      <c r="O238" s="1" t="s">
        <v>143</v>
      </c>
      <c r="T238" s="177" t="s">
        <v>150</v>
      </c>
      <c r="U238" s="177"/>
      <c r="V238" s="177" t="s">
        <v>150</v>
      </c>
      <c r="W238" s="334">
        <v>525.81899999999996</v>
      </c>
      <c r="X238" s="282">
        <v>0</v>
      </c>
      <c r="Y238" s="334">
        <v>0</v>
      </c>
      <c r="Z238" s="282"/>
      <c r="AA238" s="334">
        <v>0</v>
      </c>
      <c r="AB238" s="282"/>
      <c r="AC238" s="282"/>
      <c r="AD238" s="334">
        <v>525.81899999999996</v>
      </c>
      <c r="AE238" s="334">
        <v>0</v>
      </c>
      <c r="AF238" s="334">
        <v>525.81899999999996</v>
      </c>
      <c r="AG238" s="334">
        <v>0</v>
      </c>
      <c r="AH238" s="180">
        <v>0</v>
      </c>
      <c r="AI238" s="216"/>
      <c r="AJ238" s="179">
        <v>755.06125899999995</v>
      </c>
      <c r="AK238" s="179">
        <v>-755.06125899999995</v>
      </c>
      <c r="AL238" s="287" t="e">
        <v>#REF!</v>
      </c>
      <c r="AM238" s="334">
        <v>0</v>
      </c>
      <c r="AN238" s="180">
        <v>0</v>
      </c>
    </row>
    <row r="239" spans="1:40" ht="27.75" customHeight="1">
      <c r="A239" s="184"/>
      <c r="B239" s="1" t="s">
        <v>173</v>
      </c>
      <c r="C239" s="1" t="s">
        <v>174</v>
      </c>
      <c r="D239" s="184" t="s">
        <v>143</v>
      </c>
      <c r="E239" s="184" t="s">
        <v>151</v>
      </c>
      <c r="F239" s="184" t="s">
        <v>143</v>
      </c>
      <c r="G239" s="184" t="s">
        <v>143</v>
      </c>
      <c r="H239" s="184" t="s">
        <v>143</v>
      </c>
      <c r="I239" s="184" t="s">
        <v>143</v>
      </c>
      <c r="J239" s="184" t="s">
        <v>143</v>
      </c>
      <c r="K239" s="184" t="s">
        <v>143</v>
      </c>
      <c r="L239" s="184" t="s">
        <v>143</v>
      </c>
      <c r="M239" s="184" t="s">
        <v>143</v>
      </c>
      <c r="N239" s="184" t="s">
        <v>143</v>
      </c>
      <c r="O239" s="184" t="s">
        <v>143</v>
      </c>
      <c r="P239" s="184"/>
      <c r="Q239" s="184"/>
      <c r="R239" s="184"/>
      <c r="S239" s="184"/>
      <c r="T239" s="185" t="s">
        <v>152</v>
      </c>
      <c r="U239" s="141"/>
      <c r="V239" s="185" t="s">
        <v>152</v>
      </c>
      <c r="W239" s="335">
        <v>1065.96405</v>
      </c>
      <c r="X239" s="335">
        <v>0</v>
      </c>
      <c r="Y239" s="335">
        <v>0</v>
      </c>
      <c r="Z239" s="335"/>
      <c r="AA239" s="335">
        <v>0</v>
      </c>
      <c r="AB239" s="335">
        <v>0</v>
      </c>
      <c r="AC239" s="335"/>
      <c r="AD239" s="335">
        <v>1065.96405</v>
      </c>
      <c r="AE239" s="335">
        <v>0</v>
      </c>
      <c r="AF239" s="335">
        <v>1065.96405</v>
      </c>
      <c r="AG239" s="335">
        <v>0</v>
      </c>
      <c r="AH239" s="186">
        <v>0</v>
      </c>
      <c r="AI239" s="187">
        <v>0</v>
      </c>
      <c r="AJ239" s="188">
        <v>378.29652451999999</v>
      </c>
      <c r="AK239" s="188">
        <v>-378.29652451999999</v>
      </c>
      <c r="AL239" s="228" t="e">
        <v>#REF!</v>
      </c>
      <c r="AM239" s="335">
        <v>0</v>
      </c>
      <c r="AN239" s="186">
        <v>0</v>
      </c>
    </row>
    <row r="240" spans="1:40" ht="21.75" hidden="1" customHeight="1">
      <c r="A240" s="184"/>
      <c r="B240" s="1" t="s">
        <v>173</v>
      </c>
      <c r="C240" s="1" t="s">
        <v>174</v>
      </c>
      <c r="D240" s="184" t="s">
        <v>188</v>
      </c>
      <c r="E240" s="184" t="s">
        <v>151</v>
      </c>
      <c r="F240" s="184" t="s">
        <v>143</v>
      </c>
      <c r="G240" s="184" t="s">
        <v>143</v>
      </c>
      <c r="H240" s="184" t="s">
        <v>143</v>
      </c>
      <c r="I240" s="184" t="s">
        <v>143</v>
      </c>
      <c r="J240" s="184" t="s">
        <v>143</v>
      </c>
      <c r="K240" s="184" t="s">
        <v>143</v>
      </c>
      <c r="L240" s="184" t="s">
        <v>143</v>
      </c>
      <c r="M240" s="184" t="s">
        <v>143</v>
      </c>
      <c r="N240" s="184" t="s">
        <v>143</v>
      </c>
      <c r="O240" s="184" t="s">
        <v>143</v>
      </c>
      <c r="P240" s="184"/>
      <c r="Q240" s="184"/>
      <c r="R240" s="184"/>
      <c r="S240" s="184"/>
      <c r="T240" s="189" t="s">
        <v>153</v>
      </c>
      <c r="U240" s="176"/>
      <c r="V240" s="189" t="s">
        <v>153</v>
      </c>
      <c r="W240" s="336">
        <v>0</v>
      </c>
      <c r="X240" s="336">
        <v>0</v>
      </c>
      <c r="Y240" s="334">
        <v>0</v>
      </c>
      <c r="Z240" s="333"/>
      <c r="AA240" s="334">
        <v>0</v>
      </c>
      <c r="AB240" s="334"/>
      <c r="AC240" s="333"/>
      <c r="AD240" s="334">
        <v>0</v>
      </c>
      <c r="AE240" s="336">
        <v>0</v>
      </c>
      <c r="AF240" s="334">
        <v>0</v>
      </c>
      <c r="AG240" s="336">
        <v>0</v>
      </c>
      <c r="AH240" s="284" t="e">
        <v>#DIV/0!</v>
      </c>
      <c r="AI240" s="187" t="e">
        <v>#DIV/0!</v>
      </c>
      <c r="AJ240" s="190">
        <v>0</v>
      </c>
      <c r="AK240" s="179">
        <v>0</v>
      </c>
      <c r="AL240" s="174" t="e">
        <v>#REF!</v>
      </c>
      <c r="AM240" s="336">
        <v>0</v>
      </c>
      <c r="AN240" s="180" t="e">
        <v>#DIV/0!</v>
      </c>
    </row>
    <row r="241" spans="1:40" ht="21.75" customHeight="1">
      <c r="A241" s="184"/>
      <c r="B241" s="1" t="s">
        <v>173</v>
      </c>
      <c r="C241" s="1" t="s">
        <v>174</v>
      </c>
      <c r="D241" s="184" t="s">
        <v>189</v>
      </c>
      <c r="E241" s="184" t="s">
        <v>151</v>
      </c>
      <c r="F241" s="184" t="s">
        <v>143</v>
      </c>
      <c r="G241" s="184" t="s">
        <v>143</v>
      </c>
      <c r="H241" s="184" t="s">
        <v>143</v>
      </c>
      <c r="I241" s="184" t="s">
        <v>143</v>
      </c>
      <c r="J241" s="184" t="s">
        <v>143</v>
      </c>
      <c r="K241" s="184" t="s">
        <v>143</v>
      </c>
      <c r="L241" s="184" t="s">
        <v>143</v>
      </c>
      <c r="M241" s="184" t="s">
        <v>143</v>
      </c>
      <c r="N241" s="184" t="s">
        <v>143</v>
      </c>
      <c r="O241" s="184" t="s">
        <v>143</v>
      </c>
      <c r="P241" s="184"/>
      <c r="Q241" s="184"/>
      <c r="R241" s="184"/>
      <c r="S241" s="184"/>
      <c r="T241" s="189" t="s">
        <v>154</v>
      </c>
      <c r="U241" s="176"/>
      <c r="V241" s="189" t="s">
        <v>154</v>
      </c>
      <c r="W241" s="336">
        <v>1065.96405</v>
      </c>
      <c r="X241" s="336">
        <v>0</v>
      </c>
      <c r="Y241" s="334">
        <v>0</v>
      </c>
      <c r="Z241" s="333"/>
      <c r="AA241" s="334">
        <v>0</v>
      </c>
      <c r="AB241" s="336"/>
      <c r="AC241" s="333"/>
      <c r="AD241" s="334">
        <v>1065.96405</v>
      </c>
      <c r="AE241" s="336">
        <v>0</v>
      </c>
      <c r="AF241" s="334">
        <v>1065.96405</v>
      </c>
      <c r="AG241" s="336">
        <v>0</v>
      </c>
      <c r="AH241" s="178">
        <v>0</v>
      </c>
      <c r="AI241" s="187">
        <v>0</v>
      </c>
      <c r="AJ241" s="190">
        <v>378.29652451999999</v>
      </c>
      <c r="AK241" s="179">
        <v>-378.29652451999999</v>
      </c>
      <c r="AL241" s="228" t="e">
        <v>#REF!</v>
      </c>
      <c r="AM241" s="336">
        <v>0</v>
      </c>
      <c r="AN241" s="180">
        <v>0</v>
      </c>
    </row>
    <row r="242" spans="1:40" ht="22.5" customHeight="1">
      <c r="B242" s="1" t="s">
        <v>173</v>
      </c>
      <c r="C242" s="1" t="s">
        <v>174</v>
      </c>
      <c r="D242" s="1" t="s">
        <v>143</v>
      </c>
      <c r="E242" s="1" t="s">
        <v>155</v>
      </c>
      <c r="F242" s="1" t="s">
        <v>143</v>
      </c>
      <c r="G242" s="1" t="s">
        <v>143</v>
      </c>
      <c r="H242" s="1" t="s">
        <v>143</v>
      </c>
      <c r="I242" s="1" t="s">
        <v>143</v>
      </c>
      <c r="J242" s="1" t="s">
        <v>143</v>
      </c>
      <c r="K242" s="1" t="s">
        <v>143</v>
      </c>
      <c r="L242" s="1" t="s">
        <v>143</v>
      </c>
      <c r="M242" s="1" t="s">
        <v>143</v>
      </c>
      <c r="N242" s="1" t="s">
        <v>143</v>
      </c>
      <c r="O242" s="1" t="s">
        <v>143</v>
      </c>
      <c r="T242" s="164" t="s">
        <v>156</v>
      </c>
      <c r="U242" s="164"/>
      <c r="V242" s="164" t="s">
        <v>156</v>
      </c>
      <c r="W242" s="335">
        <v>100000</v>
      </c>
      <c r="X242" s="188">
        <v>0</v>
      </c>
      <c r="Y242" s="188">
        <v>0</v>
      </c>
      <c r="Z242" s="188"/>
      <c r="AA242" s="188">
        <v>0</v>
      </c>
      <c r="AB242" s="188">
        <v>0</v>
      </c>
      <c r="AC242" s="188">
        <v>0</v>
      </c>
      <c r="AD242" s="335">
        <v>100000</v>
      </c>
      <c r="AE242" s="335">
        <v>0</v>
      </c>
      <c r="AF242" s="335">
        <v>100000</v>
      </c>
      <c r="AG242" s="335">
        <v>5401.6189554000002</v>
      </c>
      <c r="AH242" s="171">
        <v>5.4016189554000005E-2</v>
      </c>
      <c r="AI242" s="232"/>
      <c r="AJ242" s="282">
        <v>16444.83561505</v>
      </c>
      <c r="AK242" s="282">
        <v>-14322.338281049999</v>
      </c>
      <c r="AL242" s="287" t="e">
        <v>#REF!</v>
      </c>
      <c r="AM242" s="365">
        <v>997.40372350999996</v>
      </c>
      <c r="AN242" s="290">
        <v>9.9740372351000001E-3</v>
      </c>
    </row>
    <row r="243" spans="1:40" ht="24.75" customHeight="1">
      <c r="B243" s="1" t="s">
        <v>173</v>
      </c>
      <c r="C243" s="1" t="s">
        <v>174</v>
      </c>
      <c r="D243" s="1" t="s">
        <v>143</v>
      </c>
      <c r="E243" s="1" t="s">
        <v>143</v>
      </c>
      <c r="F243" s="1" t="s">
        <v>143</v>
      </c>
      <c r="G243" s="1" t="s">
        <v>143</v>
      </c>
      <c r="H243" s="1" t="s">
        <v>143</v>
      </c>
      <c r="I243" s="1" t="s">
        <v>143</v>
      </c>
      <c r="J243" s="1" t="s">
        <v>143</v>
      </c>
      <c r="K243" s="1" t="s">
        <v>143</v>
      </c>
      <c r="L243" s="1" t="s">
        <v>143</v>
      </c>
      <c r="M243" s="1" t="s">
        <v>143</v>
      </c>
      <c r="N243" s="1" t="s">
        <v>143</v>
      </c>
      <c r="O243" s="1" t="s">
        <v>143</v>
      </c>
      <c r="T243" s="164" t="s">
        <v>190</v>
      </c>
      <c r="U243" s="164"/>
      <c r="V243" s="164" t="s">
        <v>190</v>
      </c>
      <c r="W243" s="335">
        <v>128683.205222</v>
      </c>
      <c r="X243" s="335">
        <v>0</v>
      </c>
      <c r="Y243" s="335">
        <v>0</v>
      </c>
      <c r="Z243" s="335">
        <v>0</v>
      </c>
      <c r="AA243" s="335">
        <v>0</v>
      </c>
      <c r="AB243" s="335">
        <v>0</v>
      </c>
      <c r="AC243" s="335">
        <v>0</v>
      </c>
      <c r="AD243" s="335">
        <v>128683.205222</v>
      </c>
      <c r="AE243" s="335">
        <v>0</v>
      </c>
      <c r="AF243" s="335">
        <v>128683.205222</v>
      </c>
      <c r="AG243" s="335">
        <v>14706.486631030002</v>
      </c>
      <c r="AH243" s="171">
        <v>0.11428442900267256</v>
      </c>
      <c r="AI243" s="253"/>
      <c r="AJ243" s="188">
        <v>32450.11912639</v>
      </c>
      <c r="AK243" s="188">
        <v>-21022.754116759999</v>
      </c>
      <c r="AL243" s="287" t="e">
        <v>#REF!</v>
      </c>
      <c r="AM243" s="335">
        <v>3467.7416738999996</v>
      </c>
      <c r="AN243" s="186">
        <v>2.694789633128555E-2</v>
      </c>
    </row>
    <row r="244" spans="1:40" ht="12" customHeight="1">
      <c r="T244" s="149"/>
      <c r="U244" s="149"/>
      <c r="V244" s="150"/>
      <c r="W244" s="197"/>
      <c r="X244" s="197"/>
      <c r="Y244" s="197"/>
      <c r="Z244" s="197"/>
      <c r="AA244" s="197"/>
      <c r="AB244" s="197"/>
      <c r="AC244" s="197"/>
      <c r="AD244" s="197"/>
      <c r="AE244" s="197"/>
      <c r="AF244" s="197"/>
      <c r="AG244" s="197"/>
      <c r="AH244" s="210"/>
      <c r="AI244" s="198"/>
      <c r="AJ244" s="198"/>
      <c r="AK244" s="198"/>
      <c r="AL244" s="147"/>
      <c r="AM244" s="197"/>
      <c r="AN244" s="210"/>
    </row>
    <row r="245" spans="1:40" ht="12.75" customHeight="1" thickBot="1">
      <c r="T245" s="149"/>
      <c r="U245" s="149"/>
      <c r="V245" s="150"/>
      <c r="W245" s="149"/>
      <c r="X245" s="149"/>
      <c r="Y245" s="149"/>
      <c r="Z245" s="149"/>
      <c r="AA245" s="149"/>
      <c r="AB245" s="149"/>
      <c r="AC245" s="149"/>
      <c r="AD245" s="149"/>
      <c r="AE245" s="149"/>
      <c r="AF245" s="149"/>
      <c r="AG245" s="149"/>
      <c r="AH245" s="151"/>
      <c r="AI245" s="152"/>
      <c r="AJ245" s="152"/>
      <c r="AK245" s="152"/>
      <c r="AL245" s="147"/>
      <c r="AM245" s="149"/>
      <c r="AN245" s="151"/>
    </row>
    <row r="246" spans="1:40" ht="89.25" customHeight="1">
      <c r="B246" s="157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163" t="s">
        <v>125</v>
      </c>
      <c r="U246" s="163"/>
      <c r="V246" s="163" t="s">
        <v>125</v>
      </c>
      <c r="W246" s="164" t="s">
        <v>126</v>
      </c>
      <c r="X246" s="164" t="s">
        <v>127</v>
      </c>
      <c r="Y246" s="164" t="s">
        <v>128</v>
      </c>
      <c r="Z246" s="164" t="s">
        <v>129</v>
      </c>
      <c r="AA246" s="164" t="s">
        <v>130</v>
      </c>
      <c r="AB246" s="164" t="s">
        <v>131</v>
      </c>
      <c r="AC246" s="163" t="s">
        <v>132</v>
      </c>
      <c r="AD246" s="163" t="s">
        <v>133</v>
      </c>
      <c r="AE246" s="163" t="s">
        <v>134</v>
      </c>
      <c r="AF246" s="163" t="s">
        <v>135</v>
      </c>
      <c r="AG246" s="165" t="s">
        <v>0</v>
      </c>
      <c r="AH246" s="166" t="s">
        <v>136</v>
      </c>
      <c r="AI246" s="167" t="s">
        <v>137</v>
      </c>
      <c r="AJ246" s="167" t="s">
        <v>138</v>
      </c>
      <c r="AK246" s="167" t="s">
        <v>139</v>
      </c>
      <c r="AL246" s="168" t="s">
        <v>140</v>
      </c>
      <c r="AM246" s="165" t="s">
        <v>141</v>
      </c>
      <c r="AN246" s="166" t="s">
        <v>142</v>
      </c>
    </row>
    <row r="247" spans="1:40" ht="37.5" customHeight="1">
      <c r="B247" s="1" t="s">
        <v>173</v>
      </c>
      <c r="C247" s="1" t="s">
        <v>174</v>
      </c>
      <c r="D247" s="251" t="s">
        <v>367</v>
      </c>
      <c r="E247" s="1" t="s">
        <v>155</v>
      </c>
      <c r="F247" s="1" t="s">
        <v>143</v>
      </c>
      <c r="G247" s="1" t="s">
        <v>143</v>
      </c>
      <c r="H247" s="1" t="s">
        <v>143</v>
      </c>
      <c r="I247" s="1" t="s">
        <v>143</v>
      </c>
      <c r="J247" s="1" t="s">
        <v>143</v>
      </c>
      <c r="K247" s="1" t="s">
        <v>143</v>
      </c>
      <c r="L247" s="1" t="s">
        <v>143</v>
      </c>
      <c r="M247" s="1" t="s">
        <v>143</v>
      </c>
      <c r="N247" s="1" t="s">
        <v>143</v>
      </c>
      <c r="O247" s="1" t="s">
        <v>143</v>
      </c>
      <c r="T247" s="296" t="s">
        <v>368</v>
      </c>
      <c r="U247" s="286" t="s">
        <v>369</v>
      </c>
      <c r="V247" s="273" t="s">
        <v>368</v>
      </c>
      <c r="W247" s="343">
        <v>79709.434999999998</v>
      </c>
      <c r="X247" s="245">
        <v>0</v>
      </c>
      <c r="Y247" s="343">
        <v>0</v>
      </c>
      <c r="Z247" s="245"/>
      <c r="AA247" s="343">
        <v>0</v>
      </c>
      <c r="AB247" s="245"/>
      <c r="AC247" s="245">
        <v>0</v>
      </c>
      <c r="AD247" s="352">
        <v>79709.434999999998</v>
      </c>
      <c r="AE247" s="343">
        <v>0</v>
      </c>
      <c r="AF247" s="343">
        <v>79709.434999999998</v>
      </c>
      <c r="AG247" s="345">
        <v>3279.1216214000001</v>
      </c>
      <c r="AH247" s="246">
        <v>4.1138437644176004E-2</v>
      </c>
      <c r="AI247" s="247"/>
      <c r="AJ247" s="245">
        <v>217988.74650834</v>
      </c>
      <c r="AK247" s="248">
        <v>-214709.62488694</v>
      </c>
      <c r="AL247" s="287" t="e">
        <v>#REF!</v>
      </c>
      <c r="AM247" s="344">
        <v>406.32073420999996</v>
      </c>
      <c r="AN247" s="246">
        <v>5.0975237023070099E-3</v>
      </c>
    </row>
    <row r="248" spans="1:40" ht="90" customHeight="1">
      <c r="B248" s="1" t="s">
        <v>173</v>
      </c>
      <c r="C248" s="1" t="s">
        <v>174</v>
      </c>
      <c r="D248" s="251" t="s">
        <v>370</v>
      </c>
      <c r="E248" s="1" t="s">
        <v>155</v>
      </c>
      <c r="F248" s="1" t="s">
        <v>143</v>
      </c>
      <c r="G248" s="1" t="s">
        <v>143</v>
      </c>
      <c r="H248" s="1" t="s">
        <v>143</v>
      </c>
      <c r="I248" s="1" t="s">
        <v>143</v>
      </c>
      <c r="J248" s="1" t="s">
        <v>143</v>
      </c>
      <c r="K248" s="1" t="s">
        <v>143</v>
      </c>
      <c r="L248" s="1" t="s">
        <v>143</v>
      </c>
      <c r="M248" s="1" t="s">
        <v>143</v>
      </c>
      <c r="N248" s="1" t="s">
        <v>143</v>
      </c>
      <c r="O248" s="1" t="s">
        <v>143</v>
      </c>
      <c r="T248" s="304" t="s">
        <v>371</v>
      </c>
      <c r="U248" s="286" t="s">
        <v>372</v>
      </c>
      <c r="V248" s="255" t="s">
        <v>371</v>
      </c>
      <c r="W248" s="352">
        <v>12000</v>
      </c>
      <c r="X248" s="245">
        <v>0</v>
      </c>
      <c r="Y248" s="343">
        <v>0</v>
      </c>
      <c r="Z248" s="245"/>
      <c r="AA248" s="343">
        <v>0</v>
      </c>
      <c r="AB248" s="245"/>
      <c r="AC248" s="245">
        <v>0</v>
      </c>
      <c r="AD248" s="352">
        <v>12000</v>
      </c>
      <c r="AE248" s="352">
        <v>0</v>
      </c>
      <c r="AF248" s="352">
        <v>12000</v>
      </c>
      <c r="AG248" s="353">
        <v>1017.72874</v>
      </c>
      <c r="AH248" s="265">
        <v>8.4810728333333335E-2</v>
      </c>
      <c r="AI248" s="266"/>
      <c r="AJ248" s="245">
        <v>8804.0194919999994</v>
      </c>
      <c r="AK248" s="248">
        <v>-7786.290751999999</v>
      </c>
      <c r="AL248" s="287" t="e">
        <v>#REF!</v>
      </c>
      <c r="AM248" s="364">
        <v>310.84875467000001</v>
      </c>
      <c r="AN248" s="265">
        <v>2.5904062889166666E-2</v>
      </c>
    </row>
    <row r="249" spans="1:40" ht="35">
      <c r="B249" s="1" t="s">
        <v>173</v>
      </c>
      <c r="C249" s="1" t="s">
        <v>174</v>
      </c>
      <c r="D249" s="251" t="s">
        <v>346</v>
      </c>
      <c r="E249" s="1" t="s">
        <v>155</v>
      </c>
      <c r="F249" s="1" t="s">
        <v>143</v>
      </c>
      <c r="G249" s="1" t="s">
        <v>143</v>
      </c>
      <c r="H249" s="1" t="s">
        <v>143</v>
      </c>
      <c r="I249" s="1" t="s">
        <v>143</v>
      </c>
      <c r="J249" s="1" t="s">
        <v>143</v>
      </c>
      <c r="K249" s="1" t="s">
        <v>143</v>
      </c>
      <c r="L249" s="1" t="s">
        <v>143</v>
      </c>
      <c r="M249" s="1" t="s">
        <v>143</v>
      </c>
      <c r="N249" s="1" t="s">
        <v>143</v>
      </c>
      <c r="O249" s="1" t="s">
        <v>143</v>
      </c>
      <c r="T249" s="305" t="s">
        <v>373</v>
      </c>
      <c r="U249" s="306" t="s">
        <v>374</v>
      </c>
      <c r="V249" s="256" t="s">
        <v>373</v>
      </c>
      <c r="W249" s="357">
        <v>3546.4940000000001</v>
      </c>
      <c r="X249" s="245">
        <v>0</v>
      </c>
      <c r="Y249" s="343">
        <v>0</v>
      </c>
      <c r="Z249" s="245"/>
      <c r="AA249" s="343">
        <v>0</v>
      </c>
      <c r="AB249" s="245"/>
      <c r="AC249" s="245"/>
      <c r="AD249" s="352">
        <v>3546.4940000000001</v>
      </c>
      <c r="AE249" s="357">
        <v>0</v>
      </c>
      <c r="AF249" s="357">
        <v>3546.4940000000001</v>
      </c>
      <c r="AG249" s="345">
        <v>495.38168999999999</v>
      </c>
      <c r="AH249" s="271">
        <v>0.13968208884605471</v>
      </c>
      <c r="AI249" s="272"/>
      <c r="AJ249" s="245">
        <v>3445.63317766</v>
      </c>
      <c r="AK249" s="248">
        <v>-2950.2514876599998</v>
      </c>
      <c r="AL249" s="287" t="e">
        <v>#REF!</v>
      </c>
      <c r="AM249" s="368">
        <v>95.80666531</v>
      </c>
      <c r="AN249" s="271">
        <v>2.7014472690493764E-2</v>
      </c>
    </row>
    <row r="250" spans="1:40" ht="23">
      <c r="B250" s="1" t="s">
        <v>173</v>
      </c>
      <c r="C250" s="1" t="s">
        <v>174</v>
      </c>
      <c r="D250" s="251" t="s">
        <v>343</v>
      </c>
      <c r="E250" s="1" t="s">
        <v>155</v>
      </c>
      <c r="F250" s="1" t="s">
        <v>143</v>
      </c>
      <c r="G250" s="1" t="s">
        <v>143</v>
      </c>
      <c r="H250" s="1" t="s">
        <v>143</v>
      </c>
      <c r="I250" s="1" t="s">
        <v>143</v>
      </c>
      <c r="J250" s="1" t="s">
        <v>143</v>
      </c>
      <c r="K250" s="1" t="s">
        <v>143</v>
      </c>
      <c r="L250" s="1" t="s">
        <v>143</v>
      </c>
      <c r="M250" s="1" t="s">
        <v>143</v>
      </c>
      <c r="N250" s="1" t="s">
        <v>143</v>
      </c>
      <c r="O250" s="1" t="s">
        <v>143</v>
      </c>
      <c r="T250" s="305" t="s">
        <v>375</v>
      </c>
      <c r="U250" s="286" t="s">
        <v>376</v>
      </c>
      <c r="V250" s="256" t="s">
        <v>375</v>
      </c>
      <c r="W250" s="357">
        <v>1882.0709999999999</v>
      </c>
      <c r="X250" s="245"/>
      <c r="Y250" s="343">
        <v>0</v>
      </c>
      <c r="Z250" s="245"/>
      <c r="AA250" s="343">
        <v>0</v>
      </c>
      <c r="AB250" s="245"/>
      <c r="AC250" s="245">
        <v>0</v>
      </c>
      <c r="AD250" s="352">
        <v>1882.0709999999999</v>
      </c>
      <c r="AE250" s="357">
        <v>0</v>
      </c>
      <c r="AF250" s="357">
        <v>1882.0709999999999</v>
      </c>
      <c r="AG250" s="345">
        <v>165.2475</v>
      </c>
      <c r="AH250" s="271">
        <v>8.780088530135155E-2</v>
      </c>
      <c r="AI250" s="272"/>
      <c r="AJ250" s="245">
        <v>1563.8925640099999</v>
      </c>
      <c r="AK250" s="248">
        <v>-1398.6450640099999</v>
      </c>
      <c r="AL250" s="287" t="e">
        <v>#REF!</v>
      </c>
      <c r="AM250" s="368">
        <v>29.617666670000002</v>
      </c>
      <c r="AN250" s="271">
        <v>1.5736742487398193E-2</v>
      </c>
    </row>
    <row r="251" spans="1:40" ht="35">
      <c r="B251" s="1" t="s">
        <v>173</v>
      </c>
      <c r="C251" s="1" t="s">
        <v>174</v>
      </c>
      <c r="D251" s="251" t="s">
        <v>256</v>
      </c>
      <c r="E251" s="1" t="s">
        <v>155</v>
      </c>
      <c r="F251" s="1" t="s">
        <v>143</v>
      </c>
      <c r="G251" s="1" t="s">
        <v>143</v>
      </c>
      <c r="H251" s="1" t="s">
        <v>143</v>
      </c>
      <c r="I251" s="1" t="s">
        <v>143</v>
      </c>
      <c r="J251" s="1" t="s">
        <v>143</v>
      </c>
      <c r="K251" s="1" t="s">
        <v>143</v>
      </c>
      <c r="L251" s="1" t="s">
        <v>143</v>
      </c>
      <c r="M251" s="1" t="s">
        <v>143</v>
      </c>
      <c r="N251" s="1" t="s">
        <v>143</v>
      </c>
      <c r="O251" s="1" t="s">
        <v>143</v>
      </c>
      <c r="T251" s="296" t="s">
        <v>377</v>
      </c>
      <c r="U251" s="286" t="s">
        <v>378</v>
      </c>
      <c r="V251" s="273" t="s">
        <v>377</v>
      </c>
      <c r="W251" s="343">
        <v>750</v>
      </c>
      <c r="X251" s="245">
        <v>0</v>
      </c>
      <c r="Y251" s="343">
        <v>0</v>
      </c>
      <c r="Z251" s="245"/>
      <c r="AA251" s="343">
        <v>0</v>
      </c>
      <c r="AB251" s="245"/>
      <c r="AC251" s="245">
        <v>0</v>
      </c>
      <c r="AD251" s="352">
        <v>750</v>
      </c>
      <c r="AE251" s="343">
        <v>0</v>
      </c>
      <c r="AF251" s="343">
        <v>750</v>
      </c>
      <c r="AG251" s="345">
        <v>0</v>
      </c>
      <c r="AH251" s="246">
        <v>0</v>
      </c>
      <c r="AI251" s="247"/>
      <c r="AJ251" s="245">
        <v>745.00004739999997</v>
      </c>
      <c r="AK251" s="248">
        <v>-745.00004739999997</v>
      </c>
      <c r="AL251" s="287" t="e">
        <v>#REF!</v>
      </c>
      <c r="AM251" s="344">
        <v>0</v>
      </c>
      <c r="AN251" s="246">
        <v>0</v>
      </c>
    </row>
    <row r="252" spans="1:40" ht="90" customHeight="1">
      <c r="B252" s="1" t="s">
        <v>173</v>
      </c>
      <c r="C252" s="1" t="s">
        <v>174</v>
      </c>
      <c r="D252" s="251" t="s">
        <v>379</v>
      </c>
      <c r="E252" s="1" t="s">
        <v>155</v>
      </c>
      <c r="F252" s="1" t="s">
        <v>143</v>
      </c>
      <c r="G252" s="1" t="s">
        <v>143</v>
      </c>
      <c r="H252" s="1" t="s">
        <v>143</v>
      </c>
      <c r="I252" s="1" t="s">
        <v>143</v>
      </c>
      <c r="J252" s="1" t="s">
        <v>143</v>
      </c>
      <c r="K252" s="1" t="s">
        <v>143</v>
      </c>
      <c r="L252" s="1" t="s">
        <v>143</v>
      </c>
      <c r="M252" s="1" t="s">
        <v>143</v>
      </c>
      <c r="N252" s="1" t="s">
        <v>143</v>
      </c>
      <c r="O252" s="1" t="s">
        <v>143</v>
      </c>
      <c r="T252" s="296" t="s">
        <v>380</v>
      </c>
      <c r="U252" s="286" t="s">
        <v>381</v>
      </c>
      <c r="V252" s="273" t="s">
        <v>380</v>
      </c>
      <c r="W252" s="343">
        <v>750</v>
      </c>
      <c r="X252" s="245">
        <v>0</v>
      </c>
      <c r="Y252" s="343">
        <v>0</v>
      </c>
      <c r="Z252" s="245"/>
      <c r="AA252" s="343">
        <v>0</v>
      </c>
      <c r="AB252" s="245"/>
      <c r="AC252" s="245">
        <v>0</v>
      </c>
      <c r="AD252" s="352">
        <v>750</v>
      </c>
      <c r="AE252" s="343">
        <v>0</v>
      </c>
      <c r="AF252" s="343">
        <v>750</v>
      </c>
      <c r="AG252" s="345">
        <v>240.65492699999999</v>
      </c>
      <c r="AH252" s="246">
        <v>0.32087323600000001</v>
      </c>
      <c r="AI252" s="247"/>
      <c r="AJ252" s="245">
        <v>849.76444666999998</v>
      </c>
      <c r="AK252" s="248">
        <v>-609.10951967000005</v>
      </c>
      <c r="AL252" s="287" t="e">
        <v>#REF!</v>
      </c>
      <c r="AM252" s="344">
        <v>91.346593319999997</v>
      </c>
      <c r="AN252" s="246">
        <v>0.12179545775999999</v>
      </c>
    </row>
    <row r="253" spans="1:40" ht="72" customHeight="1">
      <c r="B253" s="1" t="s">
        <v>173</v>
      </c>
      <c r="C253" s="1" t="s">
        <v>174</v>
      </c>
      <c r="D253" s="251" t="s">
        <v>337</v>
      </c>
      <c r="E253" s="1" t="s">
        <v>155</v>
      </c>
      <c r="F253" s="1" t="s">
        <v>143</v>
      </c>
      <c r="G253" s="1" t="s">
        <v>143</v>
      </c>
      <c r="H253" s="1" t="s">
        <v>143</v>
      </c>
      <c r="I253" s="1" t="s">
        <v>143</v>
      </c>
      <c r="J253" s="1" t="s">
        <v>143</v>
      </c>
      <c r="K253" s="1" t="s">
        <v>143</v>
      </c>
      <c r="L253" s="1" t="s">
        <v>143</v>
      </c>
      <c r="M253" s="1" t="s">
        <v>143</v>
      </c>
      <c r="N253" s="1" t="s">
        <v>143</v>
      </c>
      <c r="O253" s="1" t="s">
        <v>143</v>
      </c>
      <c r="T253" s="296" t="s">
        <v>382</v>
      </c>
      <c r="U253" s="286" t="s">
        <v>383</v>
      </c>
      <c r="V253" s="273" t="s">
        <v>382</v>
      </c>
      <c r="W253" s="343">
        <v>738</v>
      </c>
      <c r="X253" s="245">
        <v>0</v>
      </c>
      <c r="Y253" s="343">
        <v>0</v>
      </c>
      <c r="Z253" s="245"/>
      <c r="AA253" s="343">
        <v>0</v>
      </c>
      <c r="AB253" s="245"/>
      <c r="AC253" s="245">
        <v>0</v>
      </c>
      <c r="AD253" s="352">
        <v>738</v>
      </c>
      <c r="AE253" s="343">
        <v>0</v>
      </c>
      <c r="AF253" s="343">
        <v>738</v>
      </c>
      <c r="AG253" s="345">
        <v>203.484477</v>
      </c>
      <c r="AH253" s="246">
        <v>0.27572422357723575</v>
      </c>
      <c r="AI253" s="247"/>
      <c r="AJ253" s="245">
        <v>1036.5258873099999</v>
      </c>
      <c r="AK253" s="248">
        <v>-833.04141030999995</v>
      </c>
      <c r="AL253" s="287" t="e">
        <v>#REF!</v>
      </c>
      <c r="AM253" s="344">
        <v>63.463309330000001</v>
      </c>
      <c r="AN253" s="246">
        <v>8.5993644078590781E-2</v>
      </c>
    </row>
    <row r="254" spans="1:40" ht="37.5" customHeight="1">
      <c r="B254" s="1" t="s">
        <v>173</v>
      </c>
      <c r="C254" s="1" t="s">
        <v>174</v>
      </c>
      <c r="D254" s="251" t="s">
        <v>260</v>
      </c>
      <c r="E254" s="1" t="s">
        <v>155</v>
      </c>
      <c r="F254" s="1" t="s">
        <v>143</v>
      </c>
      <c r="G254" s="1" t="s">
        <v>143</v>
      </c>
      <c r="H254" s="1" t="s">
        <v>143</v>
      </c>
      <c r="I254" s="1" t="s">
        <v>143</v>
      </c>
      <c r="J254" s="1" t="s">
        <v>143</v>
      </c>
      <c r="K254" s="1" t="s">
        <v>143</v>
      </c>
      <c r="L254" s="1" t="s">
        <v>143</v>
      </c>
      <c r="M254" s="1" t="s">
        <v>143</v>
      </c>
      <c r="N254" s="1" t="s">
        <v>143</v>
      </c>
      <c r="O254" s="1" t="s">
        <v>143</v>
      </c>
      <c r="T254" s="273" t="s">
        <v>384</v>
      </c>
      <c r="U254" s="286" t="s">
        <v>385</v>
      </c>
      <c r="V254" s="273" t="s">
        <v>384</v>
      </c>
      <c r="W254" s="343">
        <v>624</v>
      </c>
      <c r="X254" s="245">
        <v>0</v>
      </c>
      <c r="Y254" s="343">
        <v>0</v>
      </c>
      <c r="Z254" s="245"/>
      <c r="AA254" s="343">
        <v>0</v>
      </c>
      <c r="AB254" s="245"/>
      <c r="AC254" s="245">
        <v>0</v>
      </c>
      <c r="AD254" s="352">
        <v>624</v>
      </c>
      <c r="AE254" s="343">
        <v>0</v>
      </c>
      <c r="AF254" s="343">
        <v>624</v>
      </c>
      <c r="AG254" s="345">
        <v>0</v>
      </c>
      <c r="AH254" s="246">
        <v>0</v>
      </c>
      <c r="AI254" s="247"/>
      <c r="AJ254" s="245">
        <v>0</v>
      </c>
      <c r="AK254" s="248">
        <v>0</v>
      </c>
      <c r="AL254" s="287" t="e">
        <v>#REF!</v>
      </c>
      <c r="AM254" s="344">
        <v>0</v>
      </c>
      <c r="AN254" s="246">
        <v>0</v>
      </c>
    </row>
    <row r="255" spans="1:40" ht="24.75" customHeight="1">
      <c r="T255" s="164" t="s">
        <v>76</v>
      </c>
      <c r="U255" s="164"/>
      <c r="V255" s="164" t="s">
        <v>76</v>
      </c>
      <c r="W255" s="335">
        <v>100000</v>
      </c>
      <c r="X255" s="335">
        <v>0</v>
      </c>
      <c r="Y255" s="335">
        <v>0</v>
      </c>
      <c r="Z255" s="335">
        <v>0</v>
      </c>
      <c r="AA255" s="335">
        <v>0</v>
      </c>
      <c r="AB255" s="335">
        <v>0</v>
      </c>
      <c r="AC255" s="335">
        <v>0</v>
      </c>
      <c r="AD255" s="335">
        <v>100000</v>
      </c>
      <c r="AE255" s="335">
        <v>0</v>
      </c>
      <c r="AF255" s="335">
        <v>100000</v>
      </c>
      <c r="AG255" s="335">
        <v>5401.6189554000002</v>
      </c>
      <c r="AH255" s="171">
        <v>5.4016189554000005E-2</v>
      </c>
      <c r="AI255" s="260"/>
      <c r="AJ255" s="261">
        <v>16444.83561505</v>
      </c>
      <c r="AK255" s="188">
        <v>-14322.338281049999</v>
      </c>
      <c r="AL255" s="287" t="e">
        <v>#REF!</v>
      </c>
      <c r="AM255" s="335">
        <v>997.40372350999996</v>
      </c>
      <c r="AN255" s="186">
        <v>9.9740372351000001E-3</v>
      </c>
    </row>
    <row r="256" spans="1:40" ht="9.75" customHeight="1" thickBot="1">
      <c r="B256" s="192"/>
      <c r="C256" s="193"/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T256" s="149"/>
      <c r="U256" s="149"/>
      <c r="V256" s="150"/>
      <c r="W256" s="307"/>
      <c r="X256" s="307"/>
      <c r="Y256" s="307"/>
      <c r="Z256" s="307"/>
      <c r="AA256" s="307"/>
      <c r="AB256" s="307"/>
      <c r="AC256" s="307"/>
      <c r="AD256" s="307"/>
      <c r="AE256" s="307"/>
      <c r="AF256" s="307"/>
      <c r="AG256" s="307"/>
      <c r="AH256" s="151"/>
      <c r="AI256" s="152"/>
      <c r="AJ256" s="152"/>
      <c r="AK256" s="152"/>
      <c r="AL256" s="147"/>
      <c r="AM256" s="307"/>
      <c r="AN256" s="151"/>
    </row>
    <row r="257" spans="1:40" ht="21" customHeight="1">
      <c r="T257" s="390" t="s">
        <v>386</v>
      </c>
      <c r="U257" s="390"/>
      <c r="V257" s="390"/>
      <c r="W257" s="390"/>
      <c r="X257" s="390"/>
      <c r="Y257" s="390"/>
      <c r="Z257" s="390"/>
      <c r="AA257" s="390"/>
      <c r="AB257" s="390"/>
      <c r="AC257" s="390"/>
      <c r="AD257" s="390"/>
      <c r="AE257" s="390"/>
      <c r="AF257" s="390"/>
      <c r="AG257" s="390"/>
      <c r="AH257" s="390"/>
      <c r="AI257" s="390"/>
      <c r="AJ257" s="390"/>
      <c r="AK257" s="390"/>
      <c r="AL257" s="390"/>
      <c r="AM257" s="390"/>
      <c r="AN257" s="390"/>
    </row>
    <row r="258" spans="1:40" ht="9.75" customHeight="1" thickBot="1">
      <c r="T258" s="149"/>
      <c r="U258" s="149"/>
      <c r="V258" s="150"/>
      <c r="W258" s="149"/>
      <c r="X258" s="149"/>
      <c r="Y258" s="149"/>
      <c r="Z258" s="149"/>
      <c r="AA258" s="149"/>
      <c r="AB258" s="149"/>
      <c r="AC258" s="149"/>
      <c r="AD258" s="149"/>
      <c r="AE258" s="149"/>
      <c r="AF258" s="149"/>
      <c r="AG258" s="149"/>
      <c r="AH258" s="151"/>
      <c r="AI258" s="152"/>
      <c r="AJ258" s="152"/>
      <c r="AK258" s="152"/>
      <c r="AL258" s="147"/>
      <c r="AM258" s="149"/>
      <c r="AN258" s="151"/>
    </row>
    <row r="259" spans="1:40" ht="51" customHeight="1">
      <c r="B259" s="157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163" t="s">
        <v>125</v>
      </c>
      <c r="U259" s="163"/>
      <c r="V259" s="163" t="s">
        <v>125</v>
      </c>
      <c r="W259" s="164" t="s">
        <v>126</v>
      </c>
      <c r="X259" s="164" t="s">
        <v>127</v>
      </c>
      <c r="Y259" s="164" t="s">
        <v>128</v>
      </c>
      <c r="Z259" s="164" t="s">
        <v>129</v>
      </c>
      <c r="AA259" s="164" t="s">
        <v>130</v>
      </c>
      <c r="AB259" s="164" t="s">
        <v>131</v>
      </c>
      <c r="AC259" s="163" t="s">
        <v>132</v>
      </c>
      <c r="AD259" s="163" t="s">
        <v>133</v>
      </c>
      <c r="AE259" s="163" t="s">
        <v>134</v>
      </c>
      <c r="AF259" s="163" t="s">
        <v>135</v>
      </c>
      <c r="AG259" s="165" t="s">
        <v>0</v>
      </c>
      <c r="AH259" s="166" t="s">
        <v>136</v>
      </c>
      <c r="AI259" s="167" t="s">
        <v>137</v>
      </c>
      <c r="AJ259" s="167" t="s">
        <v>138</v>
      </c>
      <c r="AK259" s="167" t="s">
        <v>139</v>
      </c>
      <c r="AL259" s="168" t="s">
        <v>140</v>
      </c>
      <c r="AM259" s="165" t="s">
        <v>141</v>
      </c>
      <c r="AN259" s="166" t="s">
        <v>142</v>
      </c>
    </row>
    <row r="260" spans="1:40" ht="22.5" customHeight="1">
      <c r="B260" s="169" t="s">
        <v>176</v>
      </c>
      <c r="C260" s="1" t="s">
        <v>177</v>
      </c>
      <c r="D260" s="1" t="s">
        <v>143</v>
      </c>
      <c r="E260" s="1" t="s">
        <v>144</v>
      </c>
      <c r="F260" s="1" t="s">
        <v>143</v>
      </c>
      <c r="G260" s="1" t="s">
        <v>143</v>
      </c>
      <c r="H260" s="1" t="s">
        <v>143</v>
      </c>
      <c r="I260" s="1" t="s">
        <v>143</v>
      </c>
      <c r="J260" s="1" t="s">
        <v>143</v>
      </c>
      <c r="K260" s="1" t="s">
        <v>143</v>
      </c>
      <c r="L260" s="1" t="s">
        <v>143</v>
      </c>
      <c r="M260" s="1" t="s">
        <v>143</v>
      </c>
      <c r="N260" s="1" t="s">
        <v>143</v>
      </c>
      <c r="O260" s="1" t="s">
        <v>143</v>
      </c>
      <c r="T260" s="164" t="s">
        <v>145</v>
      </c>
      <c r="U260" s="164"/>
      <c r="V260" s="164" t="s">
        <v>145</v>
      </c>
      <c r="W260" s="335">
        <v>66828.848009000008</v>
      </c>
      <c r="X260" s="188">
        <v>0</v>
      </c>
      <c r="Y260" s="188">
        <v>0</v>
      </c>
      <c r="Z260" s="188"/>
      <c r="AA260" s="188">
        <v>0</v>
      </c>
      <c r="AB260" s="188">
        <v>0</v>
      </c>
      <c r="AC260" s="188">
        <v>0</v>
      </c>
      <c r="AD260" s="335">
        <v>66828.848009000008</v>
      </c>
      <c r="AE260" s="335">
        <v>0</v>
      </c>
      <c r="AF260" s="335">
        <v>66828.848009000008</v>
      </c>
      <c r="AG260" s="335">
        <v>18367.823154090001</v>
      </c>
      <c r="AH260" s="171">
        <v>0.27484871730268884</v>
      </c>
      <c r="AI260" s="232"/>
      <c r="AJ260" s="282">
        <v>57105.334071569996</v>
      </c>
      <c r="AK260" s="282">
        <v>-39063.02784748</v>
      </c>
      <c r="AL260" s="287" t="e">
        <v>#REF!</v>
      </c>
      <c r="AM260" s="365">
        <v>9533.2504098299996</v>
      </c>
      <c r="AN260" s="290">
        <v>0.14265172442514845</v>
      </c>
    </row>
    <row r="261" spans="1:40" ht="22.5" customHeight="1">
      <c r="B261" s="169" t="s">
        <v>176</v>
      </c>
      <c r="C261" s="1" t="s">
        <v>177</v>
      </c>
      <c r="D261" s="1" t="s">
        <v>143</v>
      </c>
      <c r="E261" s="1" t="s">
        <v>144</v>
      </c>
      <c r="F261" s="1">
        <v>1</v>
      </c>
      <c r="G261" s="1" t="s">
        <v>143</v>
      </c>
      <c r="H261" s="1" t="s">
        <v>143</v>
      </c>
      <c r="I261" s="1" t="s">
        <v>143</v>
      </c>
      <c r="J261" s="1" t="s">
        <v>143</v>
      </c>
      <c r="K261" s="1" t="s">
        <v>143</v>
      </c>
      <c r="L261" s="1" t="s">
        <v>143</v>
      </c>
      <c r="M261" s="1" t="s">
        <v>143</v>
      </c>
      <c r="N261" s="1" t="s">
        <v>143</v>
      </c>
      <c r="O261" s="1" t="s">
        <v>143</v>
      </c>
      <c r="T261" s="283" t="s">
        <v>187</v>
      </c>
      <c r="U261" s="283"/>
      <c r="V261" s="177" t="s">
        <v>187</v>
      </c>
      <c r="W261" s="334">
        <v>33764.436651000004</v>
      </c>
      <c r="X261" s="282">
        <v>0</v>
      </c>
      <c r="Y261" s="334">
        <v>0</v>
      </c>
      <c r="Z261" s="282"/>
      <c r="AA261" s="334">
        <v>0</v>
      </c>
      <c r="AB261" s="282"/>
      <c r="AC261" s="282"/>
      <c r="AD261" s="334">
        <v>33764.436651000004</v>
      </c>
      <c r="AE261" s="334">
        <v>0</v>
      </c>
      <c r="AF261" s="334">
        <v>33764.436651000004</v>
      </c>
      <c r="AG261" s="334">
        <v>5989.6630830000004</v>
      </c>
      <c r="AH261" s="180">
        <v>0.1773956173150783</v>
      </c>
      <c r="AI261" s="216"/>
      <c r="AJ261" s="179">
        <v>32675.488474999998</v>
      </c>
      <c r="AK261" s="179">
        <v>-26685.825391999999</v>
      </c>
      <c r="AL261" s="287" t="e">
        <v>#REF!</v>
      </c>
      <c r="AM261" s="334">
        <v>5989.6630830000004</v>
      </c>
      <c r="AN261" s="180">
        <v>0.1773956173150783</v>
      </c>
    </row>
    <row r="262" spans="1:40" ht="22.5" customHeight="1">
      <c r="B262" s="169" t="s">
        <v>176</v>
      </c>
      <c r="C262" s="1" t="s">
        <v>177</v>
      </c>
      <c r="D262" s="1" t="s">
        <v>143</v>
      </c>
      <c r="E262" s="1" t="s">
        <v>144</v>
      </c>
      <c r="F262" s="1">
        <v>2</v>
      </c>
      <c r="G262" s="1" t="s">
        <v>143</v>
      </c>
      <c r="H262" s="1" t="s">
        <v>143</v>
      </c>
      <c r="I262" s="1" t="s">
        <v>143</v>
      </c>
      <c r="J262" s="1" t="s">
        <v>143</v>
      </c>
      <c r="K262" s="1" t="s">
        <v>143</v>
      </c>
      <c r="L262" s="1" t="s">
        <v>143</v>
      </c>
      <c r="M262" s="1" t="s">
        <v>143</v>
      </c>
      <c r="N262" s="1" t="s">
        <v>143</v>
      </c>
      <c r="O262" s="1" t="s">
        <v>143</v>
      </c>
      <c r="T262" s="283" t="s">
        <v>147</v>
      </c>
      <c r="U262" s="283"/>
      <c r="V262" s="177" t="s">
        <v>147</v>
      </c>
      <c r="W262" s="334">
        <v>16313.833536</v>
      </c>
      <c r="X262" s="282">
        <v>0</v>
      </c>
      <c r="Y262" s="334">
        <v>0</v>
      </c>
      <c r="Z262" s="282"/>
      <c r="AA262" s="334">
        <v>0</v>
      </c>
      <c r="AB262" s="282"/>
      <c r="AC262" s="282"/>
      <c r="AD262" s="334">
        <v>16313.833536</v>
      </c>
      <c r="AE262" s="334">
        <v>0</v>
      </c>
      <c r="AF262" s="334">
        <v>16313.833536</v>
      </c>
      <c r="AG262" s="334">
        <v>7642.9438420900005</v>
      </c>
      <c r="AH262" s="180">
        <v>0.46849465671107854</v>
      </c>
      <c r="AI262" s="216"/>
      <c r="AJ262" s="179">
        <v>14813.60992904</v>
      </c>
      <c r="AK262" s="179">
        <v>-7170.6660869499992</v>
      </c>
      <c r="AL262" s="287" t="e">
        <v>#REF!</v>
      </c>
      <c r="AM262" s="334">
        <v>1986.4698638299999</v>
      </c>
      <c r="AN262" s="180">
        <v>0.12176597606236601</v>
      </c>
    </row>
    <row r="263" spans="1:40" ht="21" customHeight="1">
      <c r="B263" s="169" t="s">
        <v>176</v>
      </c>
      <c r="C263" s="1" t="s">
        <v>177</v>
      </c>
      <c r="D263" s="1" t="s">
        <v>143</v>
      </c>
      <c r="E263" s="1" t="s">
        <v>144</v>
      </c>
      <c r="F263" s="1">
        <v>3</v>
      </c>
      <c r="G263" s="1" t="s">
        <v>143</v>
      </c>
      <c r="H263" s="1" t="s">
        <v>143</v>
      </c>
      <c r="I263" s="1" t="s">
        <v>143</v>
      </c>
      <c r="J263" s="1" t="s">
        <v>143</v>
      </c>
      <c r="K263" s="1" t="s">
        <v>143</v>
      </c>
      <c r="L263" s="1" t="s">
        <v>143</v>
      </c>
      <c r="M263" s="1" t="s">
        <v>143</v>
      </c>
      <c r="N263" s="1" t="s">
        <v>143</v>
      </c>
      <c r="O263" s="1" t="s">
        <v>143</v>
      </c>
      <c r="T263" s="283" t="s">
        <v>148</v>
      </c>
      <c r="U263" s="283"/>
      <c r="V263" s="177" t="s">
        <v>148</v>
      </c>
      <c r="W263" s="334">
        <v>183.58017100000001</v>
      </c>
      <c r="X263" s="282">
        <v>0</v>
      </c>
      <c r="Y263" s="334">
        <v>0</v>
      </c>
      <c r="Z263" s="282"/>
      <c r="AA263" s="334">
        <v>0</v>
      </c>
      <c r="AB263" s="282"/>
      <c r="AC263" s="282"/>
      <c r="AD263" s="334">
        <v>183.58017100000001</v>
      </c>
      <c r="AE263" s="334">
        <v>0</v>
      </c>
      <c r="AF263" s="334">
        <v>183.58017100000001</v>
      </c>
      <c r="AG263" s="334">
        <v>32.981251999999998</v>
      </c>
      <c r="AH263" s="180">
        <v>0.17965585182944402</v>
      </c>
      <c r="AI263" s="216"/>
      <c r="AJ263" s="179">
        <v>34.488132999999998</v>
      </c>
      <c r="AK263" s="179">
        <v>-1.5068809999999999</v>
      </c>
      <c r="AL263" s="287" t="e">
        <v>#REF!</v>
      </c>
      <c r="AM263" s="334">
        <v>32.981251999999998</v>
      </c>
      <c r="AN263" s="180">
        <v>0.17965585182944402</v>
      </c>
    </row>
    <row r="264" spans="1:40" ht="22.5" customHeight="1">
      <c r="B264" s="169" t="s">
        <v>176</v>
      </c>
      <c r="C264" s="1" t="s">
        <v>177</v>
      </c>
      <c r="D264" s="1" t="s">
        <v>143</v>
      </c>
      <c r="E264" s="1" t="s">
        <v>144</v>
      </c>
      <c r="F264" s="1">
        <v>5</v>
      </c>
      <c r="G264" s="1" t="s">
        <v>143</v>
      </c>
      <c r="H264" s="1" t="s">
        <v>143</v>
      </c>
      <c r="I264" s="1" t="s">
        <v>143</v>
      </c>
      <c r="J264" s="1" t="s">
        <v>143</v>
      </c>
      <c r="K264" s="1" t="s">
        <v>143</v>
      </c>
      <c r="L264" s="1" t="s">
        <v>143</v>
      </c>
      <c r="M264" s="1" t="s">
        <v>143</v>
      </c>
      <c r="N264" s="1" t="s">
        <v>143</v>
      </c>
      <c r="O264" s="1" t="s">
        <v>143</v>
      </c>
      <c r="T264" s="283" t="s">
        <v>149</v>
      </c>
      <c r="U264" s="283"/>
      <c r="V264" s="177" t="s">
        <v>149</v>
      </c>
      <c r="W264" s="334">
        <v>15217.355275</v>
      </c>
      <c r="X264" s="282">
        <v>0</v>
      </c>
      <c r="Y264" s="334">
        <v>0</v>
      </c>
      <c r="Z264" s="282"/>
      <c r="AA264" s="334">
        <v>0</v>
      </c>
      <c r="AB264" s="282"/>
      <c r="AC264" s="282"/>
      <c r="AD264" s="334">
        <v>15217.355275</v>
      </c>
      <c r="AE264" s="334">
        <v>0</v>
      </c>
      <c r="AF264" s="334">
        <v>15217.355275</v>
      </c>
      <c r="AG264" s="334">
        <v>4376.7180470000003</v>
      </c>
      <c r="AH264" s="180">
        <v>0.28761358119766972</v>
      </c>
      <c r="AI264" s="216"/>
      <c r="AJ264" s="179">
        <v>9581.747534529999</v>
      </c>
      <c r="AK264" s="179">
        <v>-5205.0294875299987</v>
      </c>
      <c r="AL264" s="287" t="e">
        <v>#REF!</v>
      </c>
      <c r="AM264" s="334">
        <v>1198.619281</v>
      </c>
      <c r="AN264" s="180">
        <v>7.8766596385455023E-2</v>
      </c>
    </row>
    <row r="265" spans="1:40" ht="39.75" customHeight="1">
      <c r="B265" s="169" t="s">
        <v>176</v>
      </c>
      <c r="C265" s="1" t="s">
        <v>177</v>
      </c>
      <c r="D265" s="1" t="s">
        <v>143</v>
      </c>
      <c r="E265" s="1" t="s">
        <v>144</v>
      </c>
      <c r="F265" s="1">
        <v>8</v>
      </c>
      <c r="G265" s="1" t="s">
        <v>143</v>
      </c>
      <c r="H265" s="1" t="s">
        <v>143</v>
      </c>
      <c r="I265" s="1" t="s">
        <v>143</v>
      </c>
      <c r="J265" s="1" t="s">
        <v>143</v>
      </c>
      <c r="K265" s="1" t="s">
        <v>143</v>
      </c>
      <c r="L265" s="1" t="s">
        <v>143</v>
      </c>
      <c r="M265" s="1" t="s">
        <v>143</v>
      </c>
      <c r="N265" s="1" t="s">
        <v>143</v>
      </c>
      <c r="O265" s="1" t="s">
        <v>143</v>
      </c>
      <c r="T265" s="177" t="s">
        <v>150</v>
      </c>
      <c r="U265" s="177"/>
      <c r="V265" s="177" t="s">
        <v>150</v>
      </c>
      <c r="W265" s="334">
        <v>1349.642376</v>
      </c>
      <c r="X265" s="282">
        <v>0</v>
      </c>
      <c r="Y265" s="334">
        <v>0</v>
      </c>
      <c r="Z265" s="282"/>
      <c r="AA265" s="334">
        <v>0</v>
      </c>
      <c r="AB265" s="282"/>
      <c r="AC265" s="282"/>
      <c r="AD265" s="334">
        <v>1349.642376</v>
      </c>
      <c r="AE265" s="334">
        <v>0</v>
      </c>
      <c r="AF265" s="334">
        <v>1349.642376</v>
      </c>
      <c r="AG265" s="334">
        <v>325.51693</v>
      </c>
      <c r="AH265" s="180">
        <v>0.24118754404018505</v>
      </c>
      <c r="AI265" s="216"/>
      <c r="AJ265" s="179">
        <v>1089.2381800000001</v>
      </c>
      <c r="AK265" s="179">
        <v>-763.72125000000005</v>
      </c>
      <c r="AL265" s="287" t="e">
        <v>#REF!</v>
      </c>
      <c r="AM265" s="334">
        <v>325.51693</v>
      </c>
      <c r="AN265" s="180">
        <v>0.24118754404018505</v>
      </c>
    </row>
    <row r="266" spans="1:40" ht="27.75" customHeight="1">
      <c r="A266" s="184"/>
      <c r="B266" s="169" t="s">
        <v>176</v>
      </c>
      <c r="C266" s="1" t="s">
        <v>177</v>
      </c>
      <c r="D266" s="184" t="s">
        <v>143</v>
      </c>
      <c r="E266" s="184" t="s">
        <v>151</v>
      </c>
      <c r="F266" s="184" t="s">
        <v>143</v>
      </c>
      <c r="G266" s="184" t="s">
        <v>143</v>
      </c>
      <c r="H266" s="184" t="s">
        <v>143</v>
      </c>
      <c r="I266" s="184" t="s">
        <v>143</v>
      </c>
      <c r="J266" s="184" t="s">
        <v>143</v>
      </c>
      <c r="K266" s="184" t="s">
        <v>143</v>
      </c>
      <c r="L266" s="184" t="s">
        <v>143</v>
      </c>
      <c r="M266" s="184" t="s">
        <v>143</v>
      </c>
      <c r="N266" s="184" t="s">
        <v>143</v>
      </c>
      <c r="O266" s="184" t="s">
        <v>143</v>
      </c>
      <c r="P266" s="184"/>
      <c r="Q266" s="184"/>
      <c r="R266" s="184"/>
      <c r="S266" s="184"/>
      <c r="T266" s="185" t="s">
        <v>152</v>
      </c>
      <c r="U266" s="141"/>
      <c r="V266" s="185" t="s">
        <v>152</v>
      </c>
      <c r="W266" s="335">
        <v>137.39284799999999</v>
      </c>
      <c r="X266" s="335">
        <v>0</v>
      </c>
      <c r="Y266" s="335">
        <v>0</v>
      </c>
      <c r="Z266" s="335"/>
      <c r="AA266" s="335">
        <v>0</v>
      </c>
      <c r="AB266" s="335">
        <v>0</v>
      </c>
      <c r="AC266" s="335"/>
      <c r="AD266" s="335">
        <v>137.39284799999999</v>
      </c>
      <c r="AE266" s="335">
        <v>0</v>
      </c>
      <c r="AF266" s="335">
        <v>137.39284799999999</v>
      </c>
      <c r="AG266" s="335">
        <v>0</v>
      </c>
      <c r="AH266" s="186">
        <v>0</v>
      </c>
      <c r="AI266" s="187">
        <v>0</v>
      </c>
      <c r="AJ266" s="188">
        <v>69.248367999999999</v>
      </c>
      <c r="AK266" s="188">
        <v>-69.248367999999999</v>
      </c>
      <c r="AL266" s="228" t="e">
        <v>#REF!</v>
      </c>
      <c r="AM266" s="335">
        <v>0</v>
      </c>
      <c r="AN266" s="186">
        <v>0</v>
      </c>
    </row>
    <row r="267" spans="1:40" ht="21.75" hidden="1" customHeight="1">
      <c r="A267" s="184"/>
      <c r="B267" s="169" t="s">
        <v>176</v>
      </c>
      <c r="C267" s="1" t="s">
        <v>177</v>
      </c>
      <c r="D267" s="184" t="s">
        <v>188</v>
      </c>
      <c r="E267" s="184" t="s">
        <v>151</v>
      </c>
      <c r="F267" s="184" t="s">
        <v>143</v>
      </c>
      <c r="G267" s="184" t="s">
        <v>143</v>
      </c>
      <c r="H267" s="184" t="s">
        <v>143</v>
      </c>
      <c r="I267" s="184" t="s">
        <v>143</v>
      </c>
      <c r="J267" s="184" t="s">
        <v>143</v>
      </c>
      <c r="K267" s="184" t="s">
        <v>143</v>
      </c>
      <c r="L267" s="184" t="s">
        <v>143</v>
      </c>
      <c r="M267" s="184" t="s">
        <v>143</v>
      </c>
      <c r="N267" s="184" t="s">
        <v>143</v>
      </c>
      <c r="O267" s="184" t="s">
        <v>143</v>
      </c>
      <c r="P267" s="184"/>
      <c r="Q267" s="184"/>
      <c r="R267" s="184"/>
      <c r="S267" s="184"/>
      <c r="T267" s="189" t="s">
        <v>153</v>
      </c>
      <c r="U267" s="176"/>
      <c r="V267" s="189" t="s">
        <v>153</v>
      </c>
      <c r="W267" s="336">
        <v>0</v>
      </c>
      <c r="X267" s="336">
        <v>0</v>
      </c>
      <c r="Y267" s="334">
        <v>0</v>
      </c>
      <c r="Z267" s="333"/>
      <c r="AA267" s="334">
        <v>0</v>
      </c>
      <c r="AB267" s="334"/>
      <c r="AC267" s="333"/>
      <c r="AD267" s="334">
        <v>0</v>
      </c>
      <c r="AE267" s="336">
        <v>0</v>
      </c>
      <c r="AF267" s="334">
        <v>0</v>
      </c>
      <c r="AG267" s="336">
        <v>0</v>
      </c>
      <c r="AH267" s="284" t="e">
        <v>#DIV/0!</v>
      </c>
      <c r="AI267" s="187" t="e">
        <v>#DIV/0!</v>
      </c>
      <c r="AJ267" s="190">
        <v>0</v>
      </c>
      <c r="AK267" s="179">
        <v>0</v>
      </c>
      <c r="AL267" s="228" t="e">
        <v>#REF!</v>
      </c>
      <c r="AM267" s="336">
        <v>0</v>
      </c>
      <c r="AN267" s="180" t="e">
        <v>#DIV/0!</v>
      </c>
    </row>
    <row r="268" spans="1:40" ht="21.75" customHeight="1">
      <c r="A268" s="184"/>
      <c r="B268" s="169" t="s">
        <v>176</v>
      </c>
      <c r="C268" s="1" t="s">
        <v>177</v>
      </c>
      <c r="D268" s="184" t="s">
        <v>189</v>
      </c>
      <c r="E268" s="184" t="s">
        <v>151</v>
      </c>
      <c r="F268" s="184" t="s">
        <v>143</v>
      </c>
      <c r="G268" s="184" t="s">
        <v>143</v>
      </c>
      <c r="H268" s="184" t="s">
        <v>143</v>
      </c>
      <c r="I268" s="184" t="s">
        <v>143</v>
      </c>
      <c r="J268" s="184" t="s">
        <v>143</v>
      </c>
      <c r="K268" s="184" t="s">
        <v>143</v>
      </c>
      <c r="L268" s="184" t="s">
        <v>143</v>
      </c>
      <c r="M268" s="184" t="s">
        <v>143</v>
      </c>
      <c r="N268" s="184" t="s">
        <v>143</v>
      </c>
      <c r="O268" s="184" t="s">
        <v>143</v>
      </c>
      <c r="P268" s="184"/>
      <c r="Q268" s="184"/>
      <c r="R268" s="184"/>
      <c r="S268" s="184"/>
      <c r="T268" s="189" t="s">
        <v>154</v>
      </c>
      <c r="U268" s="176"/>
      <c r="V268" s="189" t="s">
        <v>154</v>
      </c>
      <c r="W268" s="336">
        <v>137.39284799999999</v>
      </c>
      <c r="X268" s="336">
        <v>0</v>
      </c>
      <c r="Y268" s="334">
        <v>0</v>
      </c>
      <c r="Z268" s="333"/>
      <c r="AA268" s="334">
        <v>0</v>
      </c>
      <c r="AB268" s="336"/>
      <c r="AC268" s="333"/>
      <c r="AD268" s="334">
        <v>137.39284799999999</v>
      </c>
      <c r="AE268" s="336">
        <v>0</v>
      </c>
      <c r="AF268" s="334">
        <v>137.39284799999999</v>
      </c>
      <c r="AG268" s="336">
        <v>0</v>
      </c>
      <c r="AH268" s="178">
        <v>0</v>
      </c>
      <c r="AI268" s="187">
        <v>0</v>
      </c>
      <c r="AJ268" s="190">
        <v>69.248367999999999</v>
      </c>
      <c r="AK268" s="179">
        <v>-69.248367999999999</v>
      </c>
      <c r="AL268" s="228" t="e">
        <v>#REF!</v>
      </c>
      <c r="AM268" s="336">
        <v>0</v>
      </c>
      <c r="AN268" s="180">
        <v>0</v>
      </c>
    </row>
    <row r="269" spans="1:40" ht="22.5" customHeight="1">
      <c r="B269" s="169" t="s">
        <v>176</v>
      </c>
      <c r="C269" s="1" t="s">
        <v>177</v>
      </c>
      <c r="D269" s="1" t="s">
        <v>143</v>
      </c>
      <c r="E269" s="1" t="s">
        <v>155</v>
      </c>
      <c r="F269" s="1" t="s">
        <v>143</v>
      </c>
      <c r="G269" s="1" t="s">
        <v>143</v>
      </c>
      <c r="H269" s="1" t="s">
        <v>143</v>
      </c>
      <c r="I269" s="1" t="s">
        <v>143</v>
      </c>
      <c r="J269" s="1" t="s">
        <v>143</v>
      </c>
      <c r="K269" s="1" t="s">
        <v>143</v>
      </c>
      <c r="L269" s="1" t="s">
        <v>143</v>
      </c>
      <c r="M269" s="1" t="s">
        <v>143</v>
      </c>
      <c r="N269" s="1" t="s">
        <v>143</v>
      </c>
      <c r="O269" s="1" t="s">
        <v>143</v>
      </c>
      <c r="T269" s="164" t="s">
        <v>156</v>
      </c>
      <c r="U269" s="164"/>
      <c r="V269" s="164" t="s">
        <v>156</v>
      </c>
      <c r="W269" s="335">
        <v>210638.12967900003</v>
      </c>
      <c r="X269" s="188">
        <v>0</v>
      </c>
      <c r="Y269" s="188">
        <v>0</v>
      </c>
      <c r="Z269" s="188"/>
      <c r="AA269" s="188">
        <v>0</v>
      </c>
      <c r="AB269" s="188">
        <v>0</v>
      </c>
      <c r="AC269" s="188">
        <v>0</v>
      </c>
      <c r="AD269" s="335">
        <v>210638.12967900003</v>
      </c>
      <c r="AE269" s="335">
        <v>0</v>
      </c>
      <c r="AF269" s="335">
        <v>210638.12967900003</v>
      </c>
      <c r="AG269" s="335">
        <v>8035.9207470000001</v>
      </c>
      <c r="AH269" s="171">
        <v>3.8150361281911613E-2</v>
      </c>
      <c r="AI269" s="232"/>
      <c r="AJ269" s="282">
        <v>139185.19652780006</v>
      </c>
      <c r="AK269" s="282">
        <v>-131149.2757808</v>
      </c>
      <c r="AL269" s="287" t="e">
        <v>#REF!</v>
      </c>
      <c r="AM269" s="335">
        <v>1559.4599700000001</v>
      </c>
      <c r="AN269" s="186">
        <v>7.4035027389225501E-3</v>
      </c>
    </row>
    <row r="270" spans="1:40" ht="24.75" customHeight="1" thickBot="1">
      <c r="B270" s="192" t="s">
        <v>176</v>
      </c>
      <c r="C270" s="193" t="s">
        <v>177</v>
      </c>
      <c r="D270" s="193" t="s">
        <v>143</v>
      </c>
      <c r="E270" s="193" t="s">
        <v>143</v>
      </c>
      <c r="F270" s="193" t="s">
        <v>143</v>
      </c>
      <c r="G270" s="193" t="s">
        <v>143</v>
      </c>
      <c r="H270" s="193" t="s">
        <v>143</v>
      </c>
      <c r="I270" s="193" t="s">
        <v>143</v>
      </c>
      <c r="J270" s="193" t="s">
        <v>143</v>
      </c>
      <c r="K270" s="193" t="s">
        <v>143</v>
      </c>
      <c r="L270" s="193" t="s">
        <v>143</v>
      </c>
      <c r="M270" s="193" t="s">
        <v>143</v>
      </c>
      <c r="N270" s="193" t="s">
        <v>143</v>
      </c>
      <c r="O270" s="193" t="s">
        <v>143</v>
      </c>
      <c r="P270" s="193"/>
      <c r="Q270" s="193"/>
      <c r="R270" s="193"/>
      <c r="S270" s="193"/>
      <c r="T270" s="164" t="s">
        <v>190</v>
      </c>
      <c r="U270" s="164"/>
      <c r="V270" s="164" t="s">
        <v>190</v>
      </c>
      <c r="W270" s="335">
        <v>277604.37053600006</v>
      </c>
      <c r="X270" s="335">
        <v>0</v>
      </c>
      <c r="Y270" s="335">
        <v>0</v>
      </c>
      <c r="Z270" s="335">
        <v>0</v>
      </c>
      <c r="AA270" s="335">
        <v>0</v>
      </c>
      <c r="AB270" s="335">
        <v>0</v>
      </c>
      <c r="AC270" s="335">
        <v>0</v>
      </c>
      <c r="AD270" s="335">
        <v>277604.37053600006</v>
      </c>
      <c r="AE270" s="335">
        <v>0</v>
      </c>
      <c r="AF270" s="335">
        <v>277604.37053600006</v>
      </c>
      <c r="AG270" s="335">
        <v>26403.743901090002</v>
      </c>
      <c r="AH270" s="171">
        <v>9.5112853771392378E-2</v>
      </c>
      <c r="AI270" s="253"/>
      <c r="AJ270" s="188">
        <v>196290.53059937005</v>
      </c>
      <c r="AK270" s="188">
        <v>-170212.30362828</v>
      </c>
      <c r="AL270" s="287" t="e">
        <v>#REF!</v>
      </c>
      <c r="AM270" s="335">
        <v>11092.71037983</v>
      </c>
      <c r="AN270" s="186">
        <v>3.9958702229407027E-2</v>
      </c>
    </row>
    <row r="271" spans="1:40" ht="10.5" customHeight="1">
      <c r="T271" s="149"/>
      <c r="U271" s="149"/>
      <c r="V271" s="150"/>
      <c r="W271" s="197"/>
      <c r="X271" s="197"/>
      <c r="Y271" s="197"/>
      <c r="Z271" s="197"/>
      <c r="AA271" s="197"/>
      <c r="AB271" s="197"/>
      <c r="AC271" s="197"/>
      <c r="AD271" s="209"/>
      <c r="AE271" s="209"/>
      <c r="AF271" s="209"/>
      <c r="AG271" s="197"/>
      <c r="AH271" s="210"/>
      <c r="AI271" s="198"/>
      <c r="AJ271" s="198"/>
      <c r="AK271" s="198"/>
      <c r="AL271" s="199"/>
      <c r="AM271" s="197"/>
      <c r="AN271" s="210"/>
    </row>
    <row r="272" spans="1:40" ht="12.75" customHeight="1">
      <c r="T272" s="149"/>
      <c r="U272" s="149"/>
      <c r="V272" s="150"/>
      <c r="W272" s="197"/>
      <c r="X272" s="197"/>
      <c r="Y272" s="197"/>
      <c r="Z272" s="197"/>
      <c r="AA272" s="197"/>
      <c r="AB272" s="197"/>
      <c r="AC272" s="197"/>
      <c r="AD272" s="197"/>
      <c r="AE272" s="197"/>
      <c r="AF272" s="197"/>
      <c r="AG272" s="197"/>
      <c r="AH272" s="210"/>
      <c r="AI272" s="198"/>
      <c r="AJ272" s="198"/>
      <c r="AK272" s="198"/>
      <c r="AL272" s="199"/>
      <c r="AM272" s="197"/>
      <c r="AN272" s="210"/>
    </row>
    <row r="273" spans="1:40" ht="51" customHeight="1">
      <c r="A273" s="184"/>
      <c r="B273" s="184"/>
      <c r="C273" s="184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184"/>
      <c r="T273" s="163" t="s">
        <v>125</v>
      </c>
      <c r="U273" s="163"/>
      <c r="V273" s="163" t="s">
        <v>125</v>
      </c>
      <c r="W273" s="164" t="s">
        <v>126</v>
      </c>
      <c r="X273" s="164" t="s">
        <v>127</v>
      </c>
      <c r="Y273" s="164" t="s">
        <v>128</v>
      </c>
      <c r="Z273" s="164" t="s">
        <v>129</v>
      </c>
      <c r="AA273" s="164" t="s">
        <v>130</v>
      </c>
      <c r="AB273" s="164" t="s">
        <v>131</v>
      </c>
      <c r="AC273" s="163" t="s">
        <v>132</v>
      </c>
      <c r="AD273" s="163" t="s">
        <v>133</v>
      </c>
      <c r="AE273" s="163" t="s">
        <v>134</v>
      </c>
      <c r="AF273" s="163" t="s">
        <v>135</v>
      </c>
      <c r="AG273" s="165" t="s">
        <v>0</v>
      </c>
      <c r="AH273" s="166" t="s">
        <v>136</v>
      </c>
      <c r="AI273" s="167" t="s">
        <v>137</v>
      </c>
      <c r="AJ273" s="167" t="s">
        <v>138</v>
      </c>
      <c r="AK273" s="167" t="s">
        <v>139</v>
      </c>
      <c r="AL273" s="168" t="s">
        <v>140</v>
      </c>
      <c r="AM273" s="165" t="s">
        <v>141</v>
      </c>
      <c r="AN273" s="166" t="s">
        <v>142</v>
      </c>
    </row>
    <row r="274" spans="1:40" ht="75" customHeight="1">
      <c r="A274" s="184"/>
      <c r="B274" s="184" t="s">
        <v>176</v>
      </c>
      <c r="C274" s="184" t="s">
        <v>177</v>
      </c>
      <c r="D274" s="251" t="s">
        <v>387</v>
      </c>
      <c r="E274" s="184" t="s">
        <v>155</v>
      </c>
      <c r="F274" s="184" t="s">
        <v>143</v>
      </c>
      <c r="G274" s="184" t="s">
        <v>143</v>
      </c>
      <c r="H274" s="184" t="s">
        <v>143</v>
      </c>
      <c r="I274" s="184" t="s">
        <v>143</v>
      </c>
      <c r="J274" s="184" t="s">
        <v>143</v>
      </c>
      <c r="K274" s="184" t="s">
        <v>143</v>
      </c>
      <c r="L274" s="184" t="s">
        <v>143</v>
      </c>
      <c r="M274" s="184" t="s">
        <v>143</v>
      </c>
      <c r="N274" s="184" t="s">
        <v>143</v>
      </c>
      <c r="O274" s="184" t="s">
        <v>143</v>
      </c>
      <c r="P274" s="184"/>
      <c r="Q274" s="184"/>
      <c r="R274" s="184"/>
      <c r="S274" s="184"/>
      <c r="T274" s="273" t="s">
        <v>388</v>
      </c>
      <c r="U274" s="308" t="s">
        <v>389</v>
      </c>
      <c r="V274" s="273" t="s">
        <v>388</v>
      </c>
      <c r="W274" s="343">
        <v>80000</v>
      </c>
      <c r="X274" s="343">
        <v>0</v>
      </c>
      <c r="Y274" s="343">
        <v>0</v>
      </c>
      <c r="Z274" s="343"/>
      <c r="AA274" s="343">
        <v>0</v>
      </c>
      <c r="AB274" s="343"/>
      <c r="AC274" s="343"/>
      <c r="AD274" s="343">
        <v>80000</v>
      </c>
      <c r="AE274" s="343">
        <v>0</v>
      </c>
      <c r="AF274" s="343">
        <v>80000</v>
      </c>
      <c r="AG274" s="345">
        <v>0</v>
      </c>
      <c r="AH274" s="246">
        <v>0</v>
      </c>
      <c r="AI274" s="247"/>
      <c r="AJ274" s="245">
        <v>0</v>
      </c>
      <c r="AK274" s="309">
        <v>0</v>
      </c>
      <c r="AL274" s="287" t="e">
        <v>#REF!</v>
      </c>
      <c r="AM274" s="344">
        <v>0</v>
      </c>
      <c r="AN274" s="246">
        <v>0</v>
      </c>
    </row>
    <row r="275" spans="1:40" ht="99.75" customHeight="1">
      <c r="A275" s="184"/>
      <c r="B275" s="184" t="s">
        <v>176</v>
      </c>
      <c r="C275" s="184" t="s">
        <v>177</v>
      </c>
      <c r="D275" s="251" t="s">
        <v>192</v>
      </c>
      <c r="E275" s="184" t="s">
        <v>155</v>
      </c>
      <c r="F275" s="184" t="s">
        <v>143</v>
      </c>
      <c r="G275" s="184" t="s">
        <v>143</v>
      </c>
      <c r="H275" s="184" t="s">
        <v>143</v>
      </c>
      <c r="I275" s="184" t="s">
        <v>143</v>
      </c>
      <c r="J275" s="184" t="s">
        <v>143</v>
      </c>
      <c r="K275" s="184" t="s">
        <v>143</v>
      </c>
      <c r="L275" s="184" t="s">
        <v>143</v>
      </c>
      <c r="M275" s="184" t="s">
        <v>143</v>
      </c>
      <c r="N275" s="184" t="s">
        <v>143</v>
      </c>
      <c r="O275" s="184" t="s">
        <v>143</v>
      </c>
      <c r="P275" s="184"/>
      <c r="Q275" s="184"/>
      <c r="R275" s="184"/>
      <c r="S275" s="184"/>
      <c r="T275" s="273" t="s">
        <v>390</v>
      </c>
      <c r="U275" s="308" t="s">
        <v>391</v>
      </c>
      <c r="V275" s="273" t="s">
        <v>390</v>
      </c>
      <c r="W275" s="343">
        <v>32000</v>
      </c>
      <c r="X275" s="343">
        <v>0</v>
      </c>
      <c r="Y275" s="343">
        <v>0</v>
      </c>
      <c r="Z275" s="343"/>
      <c r="AA275" s="343">
        <v>0</v>
      </c>
      <c r="AB275" s="343"/>
      <c r="AC275" s="343"/>
      <c r="AD275" s="343">
        <v>32000</v>
      </c>
      <c r="AE275" s="343">
        <v>0</v>
      </c>
      <c r="AF275" s="343">
        <v>32000</v>
      </c>
      <c r="AG275" s="345">
        <v>511.05553600000002</v>
      </c>
      <c r="AH275" s="246">
        <v>1.5970485499999999E-2</v>
      </c>
      <c r="AI275" s="247"/>
      <c r="AJ275" s="245">
        <v>24064.266778560002</v>
      </c>
      <c r="AK275" s="309">
        <v>-23553.211242560003</v>
      </c>
      <c r="AL275" s="287" t="e">
        <v>#REF!</v>
      </c>
      <c r="AM275" s="344">
        <v>6.1904729999999999</v>
      </c>
      <c r="AN275" s="246">
        <v>1.9345228125E-4</v>
      </c>
    </row>
    <row r="276" spans="1:40" ht="82.5" customHeight="1">
      <c r="A276" s="184"/>
      <c r="B276" s="184" t="s">
        <v>176</v>
      </c>
      <c r="C276" s="184" t="s">
        <v>177</v>
      </c>
      <c r="D276" s="251" t="s">
        <v>244</v>
      </c>
      <c r="E276" s="184" t="s">
        <v>155</v>
      </c>
      <c r="F276" s="184" t="s">
        <v>143</v>
      </c>
      <c r="G276" s="184" t="s">
        <v>143</v>
      </c>
      <c r="H276" s="184" t="s">
        <v>143</v>
      </c>
      <c r="I276" s="184" t="s">
        <v>143</v>
      </c>
      <c r="J276" s="184" t="s">
        <v>143</v>
      </c>
      <c r="K276" s="184" t="s">
        <v>143</v>
      </c>
      <c r="L276" s="184" t="s">
        <v>143</v>
      </c>
      <c r="M276" s="184" t="s">
        <v>143</v>
      </c>
      <c r="N276" s="184" t="s">
        <v>143</v>
      </c>
      <c r="O276" s="184" t="s">
        <v>143</v>
      </c>
      <c r="P276" s="184"/>
      <c r="Q276" s="184"/>
      <c r="R276" s="184"/>
      <c r="S276" s="184"/>
      <c r="T276" s="273" t="s">
        <v>392</v>
      </c>
      <c r="U276" s="308" t="s">
        <v>393</v>
      </c>
      <c r="V276" s="273" t="s">
        <v>392</v>
      </c>
      <c r="W276" s="343">
        <v>30433.470711000002</v>
      </c>
      <c r="X276" s="343">
        <v>0</v>
      </c>
      <c r="Y276" s="343">
        <v>0</v>
      </c>
      <c r="Z276" s="343"/>
      <c r="AA276" s="343">
        <v>0</v>
      </c>
      <c r="AB276" s="343"/>
      <c r="AC276" s="343"/>
      <c r="AD276" s="343">
        <v>30433.470711000002</v>
      </c>
      <c r="AE276" s="343">
        <v>0</v>
      </c>
      <c r="AF276" s="343">
        <v>30433.470711000002</v>
      </c>
      <c r="AG276" s="345">
        <v>2886.6489999999999</v>
      </c>
      <c r="AH276" s="246">
        <v>9.4851127149183062E-2</v>
      </c>
      <c r="AI276" s="247"/>
      <c r="AJ276" s="245">
        <v>63366.263710729996</v>
      </c>
      <c r="AK276" s="309">
        <v>-60479.614710729998</v>
      </c>
      <c r="AL276" s="287" t="e">
        <v>#REF!</v>
      </c>
      <c r="AM276" s="344">
        <v>445.40273300000001</v>
      </c>
      <c r="AN276" s="246">
        <v>1.463529208448157E-2</v>
      </c>
    </row>
    <row r="277" spans="1:40" ht="123" customHeight="1">
      <c r="A277" s="184"/>
      <c r="B277" s="184" t="s">
        <v>176</v>
      </c>
      <c r="C277" s="184" t="s">
        <v>177</v>
      </c>
      <c r="D277" s="251" t="s">
        <v>250</v>
      </c>
      <c r="E277" s="184" t="s">
        <v>155</v>
      </c>
      <c r="F277" s="184" t="s">
        <v>143</v>
      </c>
      <c r="G277" s="184" t="s">
        <v>143</v>
      </c>
      <c r="H277" s="184" t="s">
        <v>143</v>
      </c>
      <c r="I277" s="184" t="s">
        <v>143</v>
      </c>
      <c r="J277" s="184" t="s">
        <v>143</v>
      </c>
      <c r="K277" s="184" t="s">
        <v>143</v>
      </c>
      <c r="L277" s="184" t="s">
        <v>143</v>
      </c>
      <c r="M277" s="184" t="s">
        <v>143</v>
      </c>
      <c r="N277" s="184" t="s">
        <v>143</v>
      </c>
      <c r="O277" s="184" t="s">
        <v>143</v>
      </c>
      <c r="P277" s="184"/>
      <c r="Q277" s="184"/>
      <c r="R277" s="184"/>
      <c r="S277" s="184"/>
      <c r="T277" s="273" t="s">
        <v>394</v>
      </c>
      <c r="U277" s="308" t="s">
        <v>395</v>
      </c>
      <c r="V277" s="273" t="s">
        <v>394</v>
      </c>
      <c r="W277" s="343">
        <v>24753.037937000001</v>
      </c>
      <c r="X277" s="343">
        <v>0</v>
      </c>
      <c r="Y277" s="343">
        <v>0</v>
      </c>
      <c r="Z277" s="343"/>
      <c r="AA277" s="343">
        <v>0</v>
      </c>
      <c r="AB277" s="343"/>
      <c r="AC277" s="343"/>
      <c r="AD277" s="343">
        <v>24753.037937000001</v>
      </c>
      <c r="AE277" s="343">
        <v>0</v>
      </c>
      <c r="AF277" s="343">
        <v>24753.037937000001</v>
      </c>
      <c r="AG277" s="345">
        <v>360.75691499999999</v>
      </c>
      <c r="AH277" s="246">
        <v>1.4574248054650003E-2</v>
      </c>
      <c r="AI277" s="247"/>
      <c r="AJ277" s="245">
        <v>22706.243614109997</v>
      </c>
      <c r="AK277" s="309">
        <v>-22345.486699109995</v>
      </c>
      <c r="AL277" s="287" t="e">
        <v>#REF!</v>
      </c>
      <c r="AM277" s="344">
        <v>115.015581</v>
      </c>
      <c r="AN277" s="246">
        <v>4.6465238445774206E-3</v>
      </c>
    </row>
    <row r="278" spans="1:40" ht="72" customHeight="1">
      <c r="A278" s="184"/>
      <c r="B278" s="184" t="s">
        <v>176</v>
      </c>
      <c r="C278" s="184" t="s">
        <v>177</v>
      </c>
      <c r="D278" s="251" t="s">
        <v>396</v>
      </c>
      <c r="E278" s="184" t="s">
        <v>155</v>
      </c>
      <c r="F278" s="184" t="s">
        <v>143</v>
      </c>
      <c r="G278" s="184" t="s">
        <v>143</v>
      </c>
      <c r="H278" s="184" t="s">
        <v>143</v>
      </c>
      <c r="I278" s="184" t="s">
        <v>143</v>
      </c>
      <c r="J278" s="184" t="s">
        <v>143</v>
      </c>
      <c r="K278" s="184" t="s">
        <v>143</v>
      </c>
      <c r="L278" s="184" t="s">
        <v>143</v>
      </c>
      <c r="M278" s="184" t="s">
        <v>143</v>
      </c>
      <c r="N278" s="184" t="s">
        <v>143</v>
      </c>
      <c r="O278" s="184" t="s">
        <v>143</v>
      </c>
      <c r="P278" s="184"/>
      <c r="Q278" s="184"/>
      <c r="R278" s="184"/>
      <c r="S278" s="184"/>
      <c r="T278" s="310" t="s">
        <v>397</v>
      </c>
      <c r="U278" s="308" t="s">
        <v>398</v>
      </c>
      <c r="V278" s="310" t="s">
        <v>397</v>
      </c>
      <c r="W278" s="343">
        <v>17926.161893</v>
      </c>
      <c r="X278" s="343">
        <v>0</v>
      </c>
      <c r="Y278" s="343">
        <v>0</v>
      </c>
      <c r="Z278" s="343"/>
      <c r="AA278" s="343">
        <v>0</v>
      </c>
      <c r="AB278" s="343"/>
      <c r="AC278" s="343"/>
      <c r="AD278" s="343">
        <v>17926.161893</v>
      </c>
      <c r="AE278" s="343">
        <v>0</v>
      </c>
      <c r="AF278" s="343">
        <v>17926.161893</v>
      </c>
      <c r="AG278" s="345">
        <v>0</v>
      </c>
      <c r="AH278" s="246">
        <v>0</v>
      </c>
      <c r="AI278" s="247"/>
      <c r="AJ278" s="245">
        <v>0</v>
      </c>
      <c r="AK278" s="309">
        <v>0</v>
      </c>
      <c r="AL278" s="287" t="e">
        <v>#REF!</v>
      </c>
      <c r="AM278" s="344">
        <v>0</v>
      </c>
      <c r="AN278" s="246">
        <v>0</v>
      </c>
    </row>
    <row r="279" spans="1:40" ht="87" customHeight="1">
      <c r="A279" s="184"/>
      <c r="B279" s="184" t="s">
        <v>176</v>
      </c>
      <c r="C279" s="184" t="s">
        <v>177</v>
      </c>
      <c r="D279" s="251" t="s">
        <v>355</v>
      </c>
      <c r="E279" s="184" t="s">
        <v>155</v>
      </c>
      <c r="F279" s="184" t="s">
        <v>143</v>
      </c>
      <c r="G279" s="184" t="s">
        <v>143</v>
      </c>
      <c r="H279" s="184" t="s">
        <v>143</v>
      </c>
      <c r="I279" s="184" t="s">
        <v>143</v>
      </c>
      <c r="J279" s="184" t="s">
        <v>143</v>
      </c>
      <c r="K279" s="184" t="s">
        <v>143</v>
      </c>
      <c r="L279" s="184" t="s">
        <v>143</v>
      </c>
      <c r="M279" s="184" t="s">
        <v>143</v>
      </c>
      <c r="N279" s="184" t="s">
        <v>143</v>
      </c>
      <c r="O279" s="184" t="s">
        <v>143</v>
      </c>
      <c r="P279" s="184"/>
      <c r="Q279" s="184"/>
      <c r="R279" s="184"/>
      <c r="S279" s="184"/>
      <c r="T279" s="273" t="s">
        <v>399</v>
      </c>
      <c r="U279" s="308" t="s">
        <v>400</v>
      </c>
      <c r="V279" s="273" t="s">
        <v>399</v>
      </c>
      <c r="W279" s="343">
        <v>8000</v>
      </c>
      <c r="X279" s="343">
        <v>0</v>
      </c>
      <c r="Y279" s="343">
        <v>0</v>
      </c>
      <c r="Z279" s="343"/>
      <c r="AA279" s="343">
        <v>0</v>
      </c>
      <c r="AB279" s="343"/>
      <c r="AC279" s="343"/>
      <c r="AD279" s="343">
        <v>8000</v>
      </c>
      <c r="AE279" s="343">
        <v>0</v>
      </c>
      <c r="AF279" s="343">
        <v>8000</v>
      </c>
      <c r="AG279" s="345">
        <v>1118.144487</v>
      </c>
      <c r="AH279" s="246">
        <v>0.13976806087500002</v>
      </c>
      <c r="AI279" s="247"/>
      <c r="AJ279" s="245">
        <v>5536.4447158900002</v>
      </c>
      <c r="AK279" s="309">
        <v>-4418.3002288900007</v>
      </c>
      <c r="AL279" s="287" t="e">
        <v>#REF!</v>
      </c>
      <c r="AM279" s="344">
        <v>196.69021699999999</v>
      </c>
      <c r="AN279" s="246">
        <v>2.4586277125E-2</v>
      </c>
    </row>
    <row r="280" spans="1:40" ht="87" customHeight="1">
      <c r="A280" s="184"/>
      <c r="B280" s="184" t="s">
        <v>176</v>
      </c>
      <c r="C280" s="184" t="s">
        <v>177</v>
      </c>
      <c r="D280" s="251" t="s">
        <v>204</v>
      </c>
      <c r="E280" s="184" t="s">
        <v>155</v>
      </c>
      <c r="F280" s="184" t="s">
        <v>143</v>
      </c>
      <c r="G280" s="184" t="s">
        <v>143</v>
      </c>
      <c r="H280" s="184" t="s">
        <v>143</v>
      </c>
      <c r="I280" s="184" t="s">
        <v>143</v>
      </c>
      <c r="J280" s="184" t="s">
        <v>143</v>
      </c>
      <c r="K280" s="184" t="s">
        <v>143</v>
      </c>
      <c r="L280" s="184" t="s">
        <v>143</v>
      </c>
      <c r="M280" s="184" t="s">
        <v>143</v>
      </c>
      <c r="N280" s="184" t="s">
        <v>143</v>
      </c>
      <c r="O280" s="184" t="s">
        <v>143</v>
      </c>
      <c r="P280" s="184"/>
      <c r="Q280" s="184"/>
      <c r="R280" s="184"/>
      <c r="S280" s="184"/>
      <c r="T280" s="273" t="s">
        <v>401</v>
      </c>
      <c r="U280" s="308" t="s">
        <v>402</v>
      </c>
      <c r="V280" s="273" t="s">
        <v>401</v>
      </c>
      <c r="W280" s="343">
        <v>4648.6210309999997</v>
      </c>
      <c r="X280" s="343">
        <v>0</v>
      </c>
      <c r="Y280" s="343">
        <v>0</v>
      </c>
      <c r="Z280" s="343"/>
      <c r="AA280" s="343">
        <v>0</v>
      </c>
      <c r="AB280" s="343"/>
      <c r="AC280" s="343"/>
      <c r="AD280" s="343">
        <v>4648.6210309999997</v>
      </c>
      <c r="AE280" s="343">
        <v>0</v>
      </c>
      <c r="AF280" s="343">
        <v>4648.6210309999997</v>
      </c>
      <c r="AG280" s="345">
        <v>2253.2899090000001</v>
      </c>
      <c r="AH280" s="246">
        <v>0.48472222062706583</v>
      </c>
      <c r="AI280" s="247"/>
      <c r="AJ280" s="245">
        <v>7954.9840894300005</v>
      </c>
      <c r="AK280" s="309">
        <v>-5701.6941804300004</v>
      </c>
      <c r="AL280" s="287" t="e">
        <v>#REF!</v>
      </c>
      <c r="AM280" s="344">
        <v>662.3528</v>
      </c>
      <c r="AN280" s="246">
        <v>0.14248371626402859</v>
      </c>
    </row>
    <row r="281" spans="1:40" ht="72.75" customHeight="1">
      <c r="A281" s="184"/>
      <c r="B281" s="184" t="s">
        <v>176</v>
      </c>
      <c r="C281" s="184" t="s">
        <v>177</v>
      </c>
      <c r="D281" s="251" t="s">
        <v>403</v>
      </c>
      <c r="E281" s="184" t="s">
        <v>155</v>
      </c>
      <c r="F281" s="184" t="s">
        <v>143</v>
      </c>
      <c r="G281" s="184" t="s">
        <v>143</v>
      </c>
      <c r="H281" s="184" t="s">
        <v>143</v>
      </c>
      <c r="I281" s="184" t="s">
        <v>143</v>
      </c>
      <c r="J281" s="184" t="s">
        <v>143</v>
      </c>
      <c r="K281" s="184" t="s">
        <v>143</v>
      </c>
      <c r="L281" s="184" t="s">
        <v>143</v>
      </c>
      <c r="M281" s="184" t="s">
        <v>143</v>
      </c>
      <c r="N281" s="184" t="s">
        <v>143</v>
      </c>
      <c r="O281" s="184" t="s">
        <v>143</v>
      </c>
      <c r="P281" s="184"/>
      <c r="Q281" s="184"/>
      <c r="R281" s="184"/>
      <c r="S281" s="184"/>
      <c r="T281" s="273" t="s">
        <v>404</v>
      </c>
      <c r="U281" s="308" t="s">
        <v>405</v>
      </c>
      <c r="V281" s="273" t="s">
        <v>404</v>
      </c>
      <c r="W281" s="343">
        <v>3340</v>
      </c>
      <c r="X281" s="343">
        <v>0</v>
      </c>
      <c r="Y281" s="343">
        <v>0</v>
      </c>
      <c r="Z281" s="343"/>
      <c r="AA281" s="343">
        <v>0</v>
      </c>
      <c r="AB281" s="343"/>
      <c r="AC281" s="343"/>
      <c r="AD281" s="343">
        <v>3340</v>
      </c>
      <c r="AE281" s="343">
        <v>0</v>
      </c>
      <c r="AF281" s="343">
        <v>3340</v>
      </c>
      <c r="AG281" s="345">
        <v>0</v>
      </c>
      <c r="AH281" s="246">
        <v>0</v>
      </c>
      <c r="AI281" s="247"/>
      <c r="AJ281" s="245">
        <v>11230.791297959999</v>
      </c>
      <c r="AK281" s="309">
        <v>-11230.791297959999</v>
      </c>
      <c r="AL281" s="287" t="e">
        <v>#REF!</v>
      </c>
      <c r="AM281" s="344">
        <v>0</v>
      </c>
      <c r="AN281" s="246">
        <v>0</v>
      </c>
    </row>
    <row r="282" spans="1:40" ht="75" customHeight="1">
      <c r="A282" s="184"/>
      <c r="B282" s="184" t="s">
        <v>176</v>
      </c>
      <c r="C282" s="184" t="s">
        <v>177</v>
      </c>
      <c r="D282" s="251" t="s">
        <v>346</v>
      </c>
      <c r="E282" s="184" t="s">
        <v>155</v>
      </c>
      <c r="F282" s="184" t="s">
        <v>143</v>
      </c>
      <c r="G282" s="184" t="s">
        <v>143</v>
      </c>
      <c r="H282" s="184" t="s">
        <v>143</v>
      </c>
      <c r="I282" s="184" t="s">
        <v>143</v>
      </c>
      <c r="J282" s="184" t="s">
        <v>143</v>
      </c>
      <c r="K282" s="184" t="s">
        <v>143</v>
      </c>
      <c r="L282" s="184" t="s">
        <v>143</v>
      </c>
      <c r="M282" s="184" t="s">
        <v>143</v>
      </c>
      <c r="N282" s="184" t="s">
        <v>143</v>
      </c>
      <c r="O282" s="184" t="s">
        <v>143</v>
      </c>
      <c r="P282" s="184"/>
      <c r="Q282" s="184"/>
      <c r="R282" s="184"/>
      <c r="S282" s="184"/>
      <c r="T282" s="273" t="s">
        <v>406</v>
      </c>
      <c r="U282" s="308" t="s">
        <v>407</v>
      </c>
      <c r="V282" s="273" t="s">
        <v>406</v>
      </c>
      <c r="W282" s="343">
        <v>3000</v>
      </c>
      <c r="X282" s="343">
        <v>0</v>
      </c>
      <c r="Y282" s="343">
        <v>0</v>
      </c>
      <c r="Z282" s="343"/>
      <c r="AA282" s="343">
        <v>0</v>
      </c>
      <c r="AB282" s="343"/>
      <c r="AC282" s="343"/>
      <c r="AD282" s="343">
        <v>3000</v>
      </c>
      <c r="AE282" s="343">
        <v>0</v>
      </c>
      <c r="AF282" s="343">
        <v>3000</v>
      </c>
      <c r="AG282" s="345">
        <v>0</v>
      </c>
      <c r="AH282" s="246">
        <v>0</v>
      </c>
      <c r="AI282" s="247"/>
      <c r="AJ282" s="245">
        <v>1246.169721</v>
      </c>
      <c r="AK282" s="309">
        <v>-1246.169721</v>
      </c>
      <c r="AL282" s="228" t="e">
        <v>#REF!</v>
      </c>
      <c r="AM282" s="344">
        <v>0</v>
      </c>
      <c r="AN282" s="246">
        <v>0</v>
      </c>
    </row>
    <row r="283" spans="1:40" ht="72.75" customHeight="1">
      <c r="A283" s="184"/>
      <c r="B283" s="184" t="s">
        <v>176</v>
      </c>
      <c r="C283" s="184" t="s">
        <v>177</v>
      </c>
      <c r="D283" s="251" t="s">
        <v>323</v>
      </c>
      <c r="E283" s="184" t="s">
        <v>155</v>
      </c>
      <c r="F283" s="184" t="s">
        <v>143</v>
      </c>
      <c r="G283" s="184" t="s">
        <v>143</v>
      </c>
      <c r="H283" s="184" t="s">
        <v>143</v>
      </c>
      <c r="I283" s="184" t="s">
        <v>143</v>
      </c>
      <c r="J283" s="184" t="s">
        <v>143</v>
      </c>
      <c r="K283" s="184" t="s">
        <v>143</v>
      </c>
      <c r="L283" s="184" t="s">
        <v>143</v>
      </c>
      <c r="M283" s="184" t="s">
        <v>143</v>
      </c>
      <c r="N283" s="184" t="s">
        <v>143</v>
      </c>
      <c r="O283" s="184" t="s">
        <v>143</v>
      </c>
      <c r="P283" s="184"/>
      <c r="Q283" s="184"/>
      <c r="R283" s="184"/>
      <c r="S283" s="184"/>
      <c r="T283" s="273" t="s">
        <v>408</v>
      </c>
      <c r="U283" s="308" t="s">
        <v>409</v>
      </c>
      <c r="V283" s="273" t="s">
        <v>408</v>
      </c>
      <c r="W283" s="343">
        <v>2340</v>
      </c>
      <c r="X283" s="343">
        <v>0</v>
      </c>
      <c r="Y283" s="343">
        <v>0</v>
      </c>
      <c r="Z283" s="343"/>
      <c r="AA283" s="343">
        <v>0</v>
      </c>
      <c r="AB283" s="343"/>
      <c r="AC283" s="343"/>
      <c r="AD283" s="343">
        <v>2340</v>
      </c>
      <c r="AE283" s="343">
        <v>0</v>
      </c>
      <c r="AF283" s="343">
        <v>2340</v>
      </c>
      <c r="AG283" s="345">
        <v>28</v>
      </c>
      <c r="AH283" s="246">
        <v>1.1965811965811967E-2</v>
      </c>
      <c r="AI283" s="247"/>
      <c r="AJ283" s="245">
        <v>1245.9708720000001</v>
      </c>
      <c r="AK283" s="309">
        <v>-1217.9708720000001</v>
      </c>
      <c r="AL283" s="287" t="e">
        <v>#REF!</v>
      </c>
      <c r="AM283" s="344">
        <v>0</v>
      </c>
      <c r="AN283" s="246">
        <v>0</v>
      </c>
    </row>
    <row r="284" spans="1:40" ht="72" customHeight="1">
      <c r="A284" s="184"/>
      <c r="B284" s="184" t="s">
        <v>176</v>
      </c>
      <c r="C284" s="184" t="s">
        <v>177</v>
      </c>
      <c r="D284" s="251" t="s">
        <v>358</v>
      </c>
      <c r="E284" s="184" t="s">
        <v>155</v>
      </c>
      <c r="F284" s="184" t="s">
        <v>143</v>
      </c>
      <c r="G284" s="184" t="s">
        <v>143</v>
      </c>
      <c r="H284" s="184" t="s">
        <v>143</v>
      </c>
      <c r="I284" s="184" t="s">
        <v>143</v>
      </c>
      <c r="J284" s="184" t="s">
        <v>143</v>
      </c>
      <c r="K284" s="184" t="s">
        <v>143</v>
      </c>
      <c r="L284" s="184" t="s">
        <v>143</v>
      </c>
      <c r="M284" s="184" t="s">
        <v>143</v>
      </c>
      <c r="N284" s="184" t="s">
        <v>143</v>
      </c>
      <c r="O284" s="184" t="s">
        <v>143</v>
      </c>
      <c r="P284" s="184"/>
      <c r="Q284" s="184"/>
      <c r="R284" s="184"/>
      <c r="S284" s="184"/>
      <c r="T284" s="310" t="s">
        <v>410</v>
      </c>
      <c r="U284" s="311" t="s">
        <v>411</v>
      </c>
      <c r="V284" s="310" t="s">
        <v>410</v>
      </c>
      <c r="W284" s="343">
        <v>1510</v>
      </c>
      <c r="X284" s="343">
        <v>0</v>
      </c>
      <c r="Y284" s="343">
        <v>0</v>
      </c>
      <c r="Z284" s="343"/>
      <c r="AA284" s="343">
        <v>0</v>
      </c>
      <c r="AB284" s="343"/>
      <c r="AC284" s="343"/>
      <c r="AD284" s="343">
        <v>1510</v>
      </c>
      <c r="AE284" s="343">
        <v>0</v>
      </c>
      <c r="AF284" s="343">
        <v>1510</v>
      </c>
      <c r="AG284" s="345">
        <v>452.33</v>
      </c>
      <c r="AH284" s="246">
        <v>0.29955629139072848</v>
      </c>
      <c r="AI284" s="247"/>
      <c r="AJ284" s="245">
        <v>1096.6160651199998</v>
      </c>
      <c r="AK284" s="309">
        <v>-644.28606511999988</v>
      </c>
      <c r="AL284" s="287" t="e">
        <v>#REF!</v>
      </c>
      <c r="AM284" s="344">
        <v>116.78</v>
      </c>
      <c r="AN284" s="246">
        <v>7.7337748344370863E-2</v>
      </c>
    </row>
    <row r="285" spans="1:40" ht="75" customHeight="1">
      <c r="A285" s="184"/>
      <c r="B285" s="184" t="s">
        <v>176</v>
      </c>
      <c r="C285" s="184" t="s">
        <v>177</v>
      </c>
      <c r="D285" s="251" t="s">
        <v>412</v>
      </c>
      <c r="E285" s="184" t="s">
        <v>155</v>
      </c>
      <c r="F285" s="184" t="s">
        <v>143</v>
      </c>
      <c r="G285" s="184" t="s">
        <v>143</v>
      </c>
      <c r="H285" s="184" t="s">
        <v>143</v>
      </c>
      <c r="I285" s="184" t="s">
        <v>143</v>
      </c>
      <c r="J285" s="184" t="s">
        <v>143</v>
      </c>
      <c r="K285" s="184" t="s">
        <v>143</v>
      </c>
      <c r="L285" s="184" t="s">
        <v>143</v>
      </c>
      <c r="M285" s="184" t="s">
        <v>143</v>
      </c>
      <c r="N285" s="184" t="s">
        <v>143</v>
      </c>
      <c r="O285" s="184" t="s">
        <v>143</v>
      </c>
      <c r="P285" s="184"/>
      <c r="Q285" s="184"/>
      <c r="R285" s="184"/>
      <c r="S285" s="184"/>
      <c r="T285" s="273" t="s">
        <v>413</v>
      </c>
      <c r="U285" s="311" t="s">
        <v>414</v>
      </c>
      <c r="V285" s="273" t="s">
        <v>413</v>
      </c>
      <c r="W285" s="343">
        <v>1000</v>
      </c>
      <c r="X285" s="343">
        <v>0</v>
      </c>
      <c r="Y285" s="343">
        <v>0</v>
      </c>
      <c r="Z285" s="343"/>
      <c r="AA285" s="343">
        <v>0</v>
      </c>
      <c r="AB285" s="343"/>
      <c r="AC285" s="343"/>
      <c r="AD285" s="343">
        <v>1000</v>
      </c>
      <c r="AE285" s="343">
        <v>0</v>
      </c>
      <c r="AF285" s="343">
        <v>1000</v>
      </c>
      <c r="AG285" s="345">
        <v>0</v>
      </c>
      <c r="AH285" s="246">
        <v>0</v>
      </c>
      <c r="AI285" s="247"/>
      <c r="AJ285" s="245">
        <v>0</v>
      </c>
      <c r="AK285" s="309">
        <v>0</v>
      </c>
      <c r="AL285" s="287" t="e">
        <v>#REF!</v>
      </c>
      <c r="AM285" s="344">
        <v>0</v>
      </c>
      <c r="AN285" s="246">
        <v>0</v>
      </c>
    </row>
    <row r="286" spans="1:40" ht="75" customHeight="1">
      <c r="A286" s="184"/>
      <c r="B286" s="184" t="s">
        <v>176</v>
      </c>
      <c r="C286" s="184" t="s">
        <v>177</v>
      </c>
      <c r="D286" s="251" t="s">
        <v>415</v>
      </c>
      <c r="E286" s="184" t="s">
        <v>155</v>
      </c>
      <c r="F286" s="184" t="s">
        <v>143</v>
      </c>
      <c r="G286" s="184" t="s">
        <v>143</v>
      </c>
      <c r="H286" s="184" t="s">
        <v>143</v>
      </c>
      <c r="I286" s="184" t="s">
        <v>143</v>
      </c>
      <c r="J286" s="184" t="s">
        <v>143</v>
      </c>
      <c r="K286" s="184" t="s">
        <v>143</v>
      </c>
      <c r="L286" s="184" t="s">
        <v>143</v>
      </c>
      <c r="M286" s="184" t="s">
        <v>143</v>
      </c>
      <c r="N286" s="184" t="s">
        <v>143</v>
      </c>
      <c r="O286" s="184" t="s">
        <v>143</v>
      </c>
      <c r="P286" s="184"/>
      <c r="Q286" s="184"/>
      <c r="R286" s="184"/>
      <c r="S286" s="184"/>
      <c r="T286" s="273" t="s">
        <v>416</v>
      </c>
      <c r="U286" s="308" t="s">
        <v>417</v>
      </c>
      <c r="V286" s="273" t="s">
        <v>416</v>
      </c>
      <c r="W286" s="343">
        <v>610</v>
      </c>
      <c r="X286" s="343">
        <v>0</v>
      </c>
      <c r="Y286" s="343">
        <v>0</v>
      </c>
      <c r="Z286" s="343"/>
      <c r="AA286" s="343">
        <v>0</v>
      </c>
      <c r="AB286" s="343"/>
      <c r="AC286" s="343"/>
      <c r="AD286" s="343">
        <v>610</v>
      </c>
      <c r="AE286" s="343">
        <v>0</v>
      </c>
      <c r="AF286" s="343">
        <v>610</v>
      </c>
      <c r="AG286" s="345">
        <v>0</v>
      </c>
      <c r="AH286" s="246">
        <v>0</v>
      </c>
      <c r="AI286" s="247"/>
      <c r="AJ286" s="245">
        <v>73.167299999999997</v>
      </c>
      <c r="AK286" s="309">
        <v>-73.167299999999997</v>
      </c>
      <c r="AL286" s="287" t="e">
        <v>#REF!</v>
      </c>
      <c r="AM286" s="344">
        <v>0</v>
      </c>
      <c r="AN286" s="246">
        <v>0</v>
      </c>
    </row>
    <row r="287" spans="1:40" ht="72" customHeight="1">
      <c r="A287" s="184"/>
      <c r="B287" s="184" t="s">
        <v>176</v>
      </c>
      <c r="C287" s="184" t="s">
        <v>177</v>
      </c>
      <c r="D287" s="251" t="s">
        <v>418</v>
      </c>
      <c r="E287" s="184" t="s">
        <v>155</v>
      </c>
      <c r="F287" s="184" t="s">
        <v>143</v>
      </c>
      <c r="G287" s="184" t="s">
        <v>143</v>
      </c>
      <c r="H287" s="184" t="s">
        <v>143</v>
      </c>
      <c r="I287" s="184" t="s">
        <v>143</v>
      </c>
      <c r="J287" s="184" t="s">
        <v>143</v>
      </c>
      <c r="K287" s="184" t="s">
        <v>143</v>
      </c>
      <c r="L287" s="184" t="s">
        <v>143</v>
      </c>
      <c r="M287" s="184" t="s">
        <v>143</v>
      </c>
      <c r="N287" s="184" t="s">
        <v>143</v>
      </c>
      <c r="O287" s="184" t="s">
        <v>143</v>
      </c>
      <c r="P287" s="184"/>
      <c r="Q287" s="184"/>
      <c r="R287" s="184"/>
      <c r="S287" s="184"/>
      <c r="T287" s="310" t="s">
        <v>419</v>
      </c>
      <c r="U287" s="311" t="s">
        <v>420</v>
      </c>
      <c r="V287" s="310" t="s">
        <v>419</v>
      </c>
      <c r="W287" s="343">
        <v>568.88829799999996</v>
      </c>
      <c r="X287" s="343">
        <v>0</v>
      </c>
      <c r="Y287" s="343">
        <v>0</v>
      </c>
      <c r="Z287" s="343"/>
      <c r="AA287" s="343">
        <v>0</v>
      </c>
      <c r="AB287" s="343"/>
      <c r="AC287" s="343"/>
      <c r="AD287" s="343">
        <v>568.88829799999996</v>
      </c>
      <c r="AE287" s="343">
        <v>0</v>
      </c>
      <c r="AF287" s="343">
        <v>568.88829799999996</v>
      </c>
      <c r="AG287" s="345">
        <v>12.2509</v>
      </c>
      <c r="AH287" s="246">
        <v>2.1534807523848908E-2</v>
      </c>
      <c r="AI287" s="247"/>
      <c r="AJ287" s="245">
        <v>105.54</v>
      </c>
      <c r="AK287" s="309">
        <v>-93.289100000000005</v>
      </c>
      <c r="AL287" s="287" t="e">
        <v>#REF!</v>
      </c>
      <c r="AM287" s="344">
        <v>12.2509</v>
      </c>
      <c r="AN287" s="246">
        <v>2.1534807523848908E-2</v>
      </c>
    </row>
    <row r="288" spans="1:40" ht="72" customHeight="1">
      <c r="A288" s="184"/>
      <c r="B288" s="184" t="s">
        <v>176</v>
      </c>
      <c r="C288" s="184" t="s">
        <v>177</v>
      </c>
      <c r="D288" s="251" t="s">
        <v>421</v>
      </c>
      <c r="E288" s="184" t="s">
        <v>155</v>
      </c>
      <c r="F288" s="184" t="s">
        <v>143</v>
      </c>
      <c r="G288" s="184" t="s">
        <v>143</v>
      </c>
      <c r="H288" s="184" t="s">
        <v>143</v>
      </c>
      <c r="I288" s="184" t="s">
        <v>143</v>
      </c>
      <c r="J288" s="184" t="s">
        <v>143</v>
      </c>
      <c r="K288" s="184" t="s">
        <v>143</v>
      </c>
      <c r="L288" s="184" t="s">
        <v>143</v>
      </c>
      <c r="M288" s="184" t="s">
        <v>143</v>
      </c>
      <c r="N288" s="184" t="s">
        <v>143</v>
      </c>
      <c r="O288" s="184" t="s">
        <v>143</v>
      </c>
      <c r="P288" s="184"/>
      <c r="Q288" s="184"/>
      <c r="R288" s="184"/>
      <c r="S288" s="184"/>
      <c r="T288" s="310" t="s">
        <v>422</v>
      </c>
      <c r="U288" s="311" t="s">
        <v>423</v>
      </c>
      <c r="V288" s="310" t="s">
        <v>422</v>
      </c>
      <c r="W288" s="343">
        <v>507.94980900000002</v>
      </c>
      <c r="X288" s="343">
        <v>0</v>
      </c>
      <c r="Y288" s="343">
        <v>0</v>
      </c>
      <c r="Z288" s="343"/>
      <c r="AA288" s="343">
        <v>0</v>
      </c>
      <c r="AB288" s="343"/>
      <c r="AC288" s="343"/>
      <c r="AD288" s="343">
        <v>507.94980900000002</v>
      </c>
      <c r="AE288" s="343">
        <v>0</v>
      </c>
      <c r="AF288" s="343">
        <v>507.94980900000002</v>
      </c>
      <c r="AG288" s="345">
        <v>413.44400000000002</v>
      </c>
      <c r="AH288" s="246">
        <v>0.81394656061382631</v>
      </c>
      <c r="AI288" s="247"/>
      <c r="AJ288" s="245">
        <v>558.73836300000005</v>
      </c>
      <c r="AK288" s="309">
        <v>-145.29436300000003</v>
      </c>
      <c r="AL288" s="287" t="e">
        <v>#REF!</v>
      </c>
      <c r="AM288" s="344">
        <v>4.777266</v>
      </c>
      <c r="AN288" s="246">
        <v>9.4049961538621232E-3</v>
      </c>
    </row>
    <row r="289" spans="1:40" ht="24.75" customHeight="1">
      <c r="A289" s="184"/>
      <c r="B289" s="184"/>
      <c r="C289" s="184"/>
      <c r="D289" s="184"/>
      <c r="E289" s="184"/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64" t="s">
        <v>75</v>
      </c>
      <c r="U289" s="164"/>
      <c r="V289" s="164" t="s">
        <v>75</v>
      </c>
      <c r="W289" s="335">
        <v>210638.12967900003</v>
      </c>
      <c r="X289" s="335">
        <v>0</v>
      </c>
      <c r="Y289" s="335">
        <v>0</v>
      </c>
      <c r="Z289" s="335">
        <v>0</v>
      </c>
      <c r="AA289" s="335">
        <v>0</v>
      </c>
      <c r="AB289" s="335">
        <v>0</v>
      </c>
      <c r="AC289" s="335">
        <v>0</v>
      </c>
      <c r="AD289" s="335">
        <v>210638.12967900003</v>
      </c>
      <c r="AE289" s="335">
        <v>0</v>
      </c>
      <c r="AF289" s="335">
        <v>210638.12967900003</v>
      </c>
      <c r="AG289" s="335">
        <v>8035.9207470000001</v>
      </c>
      <c r="AH289" s="171">
        <v>3.8150361281911613E-2</v>
      </c>
      <c r="AI289" s="253"/>
      <c r="AJ289" s="335">
        <v>139185.19652780006</v>
      </c>
      <c r="AK289" s="188">
        <v>-131149.2757808</v>
      </c>
      <c r="AL289" s="287" t="e">
        <v>#REF!</v>
      </c>
      <c r="AM289" s="335">
        <v>1559.4599700000001</v>
      </c>
      <c r="AN289" s="186">
        <v>7.4035027389225501E-3</v>
      </c>
    </row>
    <row r="290" spans="1:40" ht="45.75" customHeight="1" thickBot="1">
      <c r="B290" s="192"/>
      <c r="C290" s="193"/>
      <c r="D290" s="193"/>
      <c r="E290" s="193"/>
      <c r="F290" s="193"/>
      <c r="G290" s="193"/>
      <c r="H290" s="193"/>
      <c r="I290" s="193"/>
      <c r="J290" s="193"/>
      <c r="K290" s="193"/>
      <c r="L290" s="193"/>
      <c r="M290" s="193"/>
      <c r="T290" s="149"/>
      <c r="U290" s="149"/>
      <c r="V290" s="150"/>
      <c r="W290" s="149"/>
      <c r="X290" s="149"/>
      <c r="Y290" s="149"/>
      <c r="Z290" s="149"/>
      <c r="AA290" s="149"/>
      <c r="AB290" s="149"/>
      <c r="AC290" s="149"/>
      <c r="AD290" s="201"/>
      <c r="AE290" s="201"/>
      <c r="AF290" s="201"/>
      <c r="AG290" s="149"/>
      <c r="AH290" s="151"/>
      <c r="AI290" s="152"/>
      <c r="AJ290" s="152"/>
      <c r="AK290" s="152"/>
      <c r="AL290" s="147"/>
      <c r="AM290" s="149"/>
      <c r="AN290" s="151"/>
    </row>
    <row r="291" spans="1:40" ht="15.75" customHeight="1">
      <c r="T291" s="390" t="s">
        <v>424</v>
      </c>
      <c r="U291" s="390"/>
      <c r="V291" s="390"/>
      <c r="W291" s="390"/>
      <c r="X291" s="390"/>
      <c r="Y291" s="390"/>
      <c r="Z291" s="390"/>
      <c r="AA291" s="390"/>
      <c r="AB291" s="390"/>
      <c r="AC291" s="390"/>
      <c r="AD291" s="390"/>
      <c r="AE291" s="390"/>
      <c r="AF291" s="390"/>
      <c r="AG291" s="390"/>
      <c r="AH291" s="390"/>
      <c r="AI291" s="390"/>
      <c r="AJ291" s="390"/>
      <c r="AK291" s="390"/>
      <c r="AL291" s="390"/>
      <c r="AM291" s="390"/>
      <c r="AN291" s="390"/>
    </row>
    <row r="292" spans="1:40" ht="7.5" customHeight="1" thickBot="1">
      <c r="T292" s="149"/>
      <c r="U292" s="149"/>
      <c r="V292" s="150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49"/>
      <c r="AG292" s="149"/>
      <c r="AH292" s="151"/>
      <c r="AI292" s="152"/>
      <c r="AJ292" s="152"/>
      <c r="AK292" s="152"/>
      <c r="AL292" s="147"/>
      <c r="AM292" s="149"/>
      <c r="AN292" s="151"/>
    </row>
    <row r="293" spans="1:40" ht="51" customHeight="1">
      <c r="B293" s="157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163" t="s">
        <v>125</v>
      </c>
      <c r="U293" s="163"/>
      <c r="V293" s="163" t="s">
        <v>125</v>
      </c>
      <c r="W293" s="164" t="s">
        <v>126</v>
      </c>
      <c r="X293" s="164" t="s">
        <v>127</v>
      </c>
      <c r="Y293" s="164" t="s">
        <v>128</v>
      </c>
      <c r="Z293" s="164" t="s">
        <v>129</v>
      </c>
      <c r="AA293" s="164" t="s">
        <v>130</v>
      </c>
      <c r="AB293" s="164" t="s">
        <v>131</v>
      </c>
      <c r="AC293" s="163" t="s">
        <v>132</v>
      </c>
      <c r="AD293" s="163" t="s">
        <v>133</v>
      </c>
      <c r="AE293" s="163" t="s">
        <v>134</v>
      </c>
      <c r="AF293" s="163" t="s">
        <v>135</v>
      </c>
      <c r="AG293" s="165" t="s">
        <v>0</v>
      </c>
      <c r="AH293" s="166" t="s">
        <v>136</v>
      </c>
      <c r="AI293" s="167" t="s">
        <v>137</v>
      </c>
      <c r="AJ293" s="167" t="s">
        <v>138</v>
      </c>
      <c r="AK293" s="167" t="s">
        <v>139</v>
      </c>
      <c r="AL293" s="168" t="s">
        <v>140</v>
      </c>
      <c r="AM293" s="165" t="s">
        <v>141</v>
      </c>
      <c r="AN293" s="166" t="s">
        <v>142</v>
      </c>
    </row>
    <row r="294" spans="1:40" ht="26.25" customHeight="1">
      <c r="B294" s="169" t="s">
        <v>179</v>
      </c>
      <c r="C294" s="1" t="s">
        <v>180</v>
      </c>
      <c r="D294" s="1" t="s">
        <v>143</v>
      </c>
      <c r="E294" s="1" t="s">
        <v>144</v>
      </c>
      <c r="F294" s="1" t="s">
        <v>143</v>
      </c>
      <c r="G294" s="1" t="s">
        <v>143</v>
      </c>
      <c r="H294" s="1" t="s">
        <v>143</v>
      </c>
      <c r="I294" s="1" t="s">
        <v>143</v>
      </c>
      <c r="J294" s="1" t="s">
        <v>143</v>
      </c>
      <c r="K294" s="1" t="s">
        <v>143</v>
      </c>
      <c r="L294" s="1" t="s">
        <v>143</v>
      </c>
      <c r="M294" s="1" t="s">
        <v>143</v>
      </c>
      <c r="N294" s="1" t="s">
        <v>143</v>
      </c>
      <c r="O294" s="1" t="s">
        <v>143</v>
      </c>
      <c r="T294" s="164" t="s">
        <v>145</v>
      </c>
      <c r="U294" s="164"/>
      <c r="V294" s="164" t="s">
        <v>145</v>
      </c>
      <c r="W294" s="335">
        <v>26400</v>
      </c>
      <c r="X294" s="188">
        <v>0</v>
      </c>
      <c r="Y294" s="188">
        <v>0</v>
      </c>
      <c r="Z294" s="188"/>
      <c r="AA294" s="188">
        <v>0</v>
      </c>
      <c r="AB294" s="188">
        <v>0</v>
      </c>
      <c r="AC294" s="188">
        <v>0</v>
      </c>
      <c r="AD294" s="335">
        <v>26400</v>
      </c>
      <c r="AE294" s="335">
        <v>8228</v>
      </c>
      <c r="AF294" s="335">
        <v>18172</v>
      </c>
      <c r="AG294" s="335">
        <v>4066.5618741699996</v>
      </c>
      <c r="AH294" s="171">
        <v>0.15403643462765149</v>
      </c>
      <c r="AI294" s="232"/>
      <c r="AJ294" s="282">
        <v>15809.675472499999</v>
      </c>
      <c r="AK294" s="282">
        <v>-11922.43363833</v>
      </c>
      <c r="AL294" s="287" t="e">
        <v>#REF!</v>
      </c>
      <c r="AM294" s="365">
        <v>3058.1067844199997</v>
      </c>
      <c r="AN294" s="290">
        <v>0.11583737819772726</v>
      </c>
    </row>
    <row r="295" spans="1:40" ht="22.5" customHeight="1">
      <c r="B295" s="169" t="s">
        <v>179</v>
      </c>
      <c r="C295" s="1" t="s">
        <v>180</v>
      </c>
      <c r="D295" s="1" t="s">
        <v>143</v>
      </c>
      <c r="E295" s="1" t="s">
        <v>144</v>
      </c>
      <c r="F295" s="1">
        <v>1</v>
      </c>
      <c r="G295" s="1" t="s">
        <v>143</v>
      </c>
      <c r="H295" s="1" t="s">
        <v>143</v>
      </c>
      <c r="I295" s="1" t="s">
        <v>143</v>
      </c>
      <c r="J295" s="1" t="s">
        <v>143</v>
      </c>
      <c r="K295" s="1" t="s">
        <v>143</v>
      </c>
      <c r="L295" s="1" t="s">
        <v>143</v>
      </c>
      <c r="M295" s="1" t="s">
        <v>143</v>
      </c>
      <c r="N295" s="1" t="s">
        <v>143</v>
      </c>
      <c r="O295" s="1" t="s">
        <v>143</v>
      </c>
      <c r="T295" s="283" t="s">
        <v>187</v>
      </c>
      <c r="U295" s="283"/>
      <c r="V295" s="177" t="s">
        <v>187</v>
      </c>
      <c r="W295" s="334">
        <v>16227</v>
      </c>
      <c r="X295" s="282">
        <v>0</v>
      </c>
      <c r="Y295" s="334">
        <v>0</v>
      </c>
      <c r="Z295" s="282"/>
      <c r="AA295" s="334">
        <v>0</v>
      </c>
      <c r="AB295" s="282"/>
      <c r="AC295" s="282"/>
      <c r="AD295" s="334">
        <v>16227</v>
      </c>
      <c r="AE295" s="334">
        <v>1263</v>
      </c>
      <c r="AF295" s="334">
        <v>14964</v>
      </c>
      <c r="AG295" s="334">
        <v>2805.916667</v>
      </c>
      <c r="AH295" s="180">
        <v>0.17291653830036358</v>
      </c>
      <c r="AI295" s="216"/>
      <c r="AJ295" s="179">
        <v>14113.829199459999</v>
      </c>
      <c r="AK295" s="179">
        <v>-11307.912532459999</v>
      </c>
      <c r="AL295" s="287" t="e">
        <v>#REF!</v>
      </c>
      <c r="AM295" s="334">
        <v>2805.916667</v>
      </c>
      <c r="AN295" s="180">
        <v>0.17291653830036358</v>
      </c>
    </row>
    <row r="296" spans="1:40" ht="22.5" customHeight="1">
      <c r="B296" s="169" t="s">
        <v>179</v>
      </c>
      <c r="C296" s="1" t="s">
        <v>180</v>
      </c>
      <c r="D296" s="1" t="s">
        <v>143</v>
      </c>
      <c r="E296" s="1" t="s">
        <v>144</v>
      </c>
      <c r="F296" s="1">
        <v>2</v>
      </c>
      <c r="G296" s="1" t="s">
        <v>143</v>
      </c>
      <c r="H296" s="1" t="s">
        <v>143</v>
      </c>
      <c r="I296" s="1" t="s">
        <v>143</v>
      </c>
      <c r="J296" s="1" t="s">
        <v>143</v>
      </c>
      <c r="K296" s="1" t="s">
        <v>143</v>
      </c>
      <c r="L296" s="1" t="s">
        <v>143</v>
      </c>
      <c r="M296" s="1" t="s">
        <v>143</v>
      </c>
      <c r="N296" s="1" t="s">
        <v>143</v>
      </c>
      <c r="O296" s="1" t="s">
        <v>143</v>
      </c>
      <c r="T296" s="177" t="s">
        <v>147</v>
      </c>
      <c r="U296" s="177"/>
      <c r="V296" s="177" t="s">
        <v>147</v>
      </c>
      <c r="W296" s="334">
        <v>1898</v>
      </c>
      <c r="X296" s="282">
        <v>0</v>
      </c>
      <c r="Y296" s="334">
        <v>0</v>
      </c>
      <c r="Z296" s="282"/>
      <c r="AA296" s="334">
        <v>0</v>
      </c>
      <c r="AB296" s="282"/>
      <c r="AC296" s="282"/>
      <c r="AD296" s="334">
        <v>1898</v>
      </c>
      <c r="AE296" s="334">
        <v>0</v>
      </c>
      <c r="AF296" s="334">
        <v>1898</v>
      </c>
      <c r="AG296" s="334">
        <v>1043.71166217</v>
      </c>
      <c r="AH296" s="180">
        <v>0.54990077037407792</v>
      </c>
      <c r="AI296" s="216"/>
      <c r="AJ296" s="179">
        <v>1663.77262404</v>
      </c>
      <c r="AK296" s="179">
        <v>-620.06096187000003</v>
      </c>
      <c r="AL296" s="287" t="e">
        <v>#REF!</v>
      </c>
      <c r="AM296" s="334">
        <v>193.41547908999999</v>
      </c>
      <c r="AN296" s="180">
        <v>0.10190488887776607</v>
      </c>
    </row>
    <row r="297" spans="1:40" ht="22.5" customHeight="1">
      <c r="B297" s="169" t="s">
        <v>179</v>
      </c>
      <c r="C297" s="1" t="s">
        <v>180</v>
      </c>
      <c r="D297" s="1" t="s">
        <v>143</v>
      </c>
      <c r="E297" s="1" t="s">
        <v>144</v>
      </c>
      <c r="F297" s="1">
        <v>3</v>
      </c>
      <c r="G297" s="1" t="s">
        <v>143</v>
      </c>
      <c r="H297" s="1" t="s">
        <v>143</v>
      </c>
      <c r="I297" s="1" t="s">
        <v>143</v>
      </c>
      <c r="J297" s="1" t="s">
        <v>143</v>
      </c>
      <c r="K297" s="1" t="s">
        <v>143</v>
      </c>
      <c r="L297" s="1" t="s">
        <v>143</v>
      </c>
      <c r="M297" s="1" t="s">
        <v>143</v>
      </c>
      <c r="N297" s="1" t="s">
        <v>143</v>
      </c>
      <c r="O297" s="1" t="s">
        <v>143</v>
      </c>
      <c r="T297" s="283" t="s">
        <v>148</v>
      </c>
      <c r="U297" s="283"/>
      <c r="V297" s="177" t="s">
        <v>148</v>
      </c>
      <c r="W297" s="334">
        <v>7505</v>
      </c>
      <c r="X297" s="282">
        <v>0</v>
      </c>
      <c r="Y297" s="334">
        <v>0</v>
      </c>
      <c r="Z297" s="282"/>
      <c r="AA297" s="334">
        <v>0</v>
      </c>
      <c r="AB297" s="282"/>
      <c r="AC297" s="282"/>
      <c r="AD297" s="334">
        <v>7505</v>
      </c>
      <c r="AE297" s="334">
        <v>6965</v>
      </c>
      <c r="AF297" s="334">
        <v>540</v>
      </c>
      <c r="AG297" s="334">
        <v>37.613505000000004</v>
      </c>
      <c r="AH297" s="180">
        <v>5.0117928047968023E-3</v>
      </c>
      <c r="AI297" s="216"/>
      <c r="AJ297" s="179">
        <v>32.073649000000003</v>
      </c>
      <c r="AK297" s="179">
        <v>5.5398560000000003</v>
      </c>
      <c r="AL297" s="287" t="e">
        <v>#REF!</v>
      </c>
      <c r="AM297" s="334">
        <v>37.613505000000004</v>
      </c>
      <c r="AN297" s="180">
        <v>5.0117928047968023E-3</v>
      </c>
    </row>
    <row r="298" spans="1:40" ht="22.5" customHeight="1">
      <c r="B298" s="169" t="s">
        <v>179</v>
      </c>
      <c r="C298" s="1" t="s">
        <v>180</v>
      </c>
      <c r="D298" s="1" t="s">
        <v>143</v>
      </c>
      <c r="E298" s="1" t="s">
        <v>144</v>
      </c>
      <c r="F298" s="1">
        <v>5</v>
      </c>
      <c r="G298" s="1" t="s">
        <v>143</v>
      </c>
      <c r="H298" s="1" t="s">
        <v>143</v>
      </c>
      <c r="I298" s="1" t="s">
        <v>143</v>
      </c>
      <c r="J298" s="1" t="s">
        <v>143</v>
      </c>
      <c r="K298" s="1" t="s">
        <v>143</v>
      </c>
      <c r="L298" s="1" t="s">
        <v>143</v>
      </c>
      <c r="M298" s="1" t="s">
        <v>143</v>
      </c>
      <c r="N298" s="1" t="s">
        <v>143</v>
      </c>
      <c r="O298" s="1" t="s">
        <v>143</v>
      </c>
      <c r="T298" s="283" t="s">
        <v>330</v>
      </c>
      <c r="U298" s="283"/>
      <c r="V298" s="177" t="s">
        <v>330</v>
      </c>
      <c r="W298" s="334">
        <v>540</v>
      </c>
      <c r="X298" s="282">
        <v>0</v>
      </c>
      <c r="Y298" s="334">
        <v>0</v>
      </c>
      <c r="Z298" s="282"/>
      <c r="AA298" s="334">
        <v>0</v>
      </c>
      <c r="AB298" s="282"/>
      <c r="AC298" s="282"/>
      <c r="AD298" s="334">
        <v>540</v>
      </c>
      <c r="AE298" s="334">
        <v>0</v>
      </c>
      <c r="AF298" s="343">
        <v>540</v>
      </c>
      <c r="AG298" s="334">
        <v>175.33114</v>
      </c>
      <c r="AH298" s="180">
        <v>0.32468729629629628</v>
      </c>
      <c r="AI298" s="216"/>
      <c r="AJ298" s="216"/>
      <c r="AK298" s="216"/>
      <c r="AL298" s="287" t="e">
        <v>#REF!</v>
      </c>
      <c r="AM298" s="334">
        <v>17.172233329999997</v>
      </c>
      <c r="AN298" s="180">
        <v>3.180043209259259E-2</v>
      </c>
    </row>
    <row r="299" spans="1:40" ht="45" customHeight="1">
      <c r="B299" s="169" t="s">
        <v>179</v>
      </c>
      <c r="C299" s="1" t="s">
        <v>180</v>
      </c>
      <c r="D299" s="1" t="s">
        <v>143</v>
      </c>
      <c r="E299" s="1" t="s">
        <v>144</v>
      </c>
      <c r="F299" s="1">
        <v>8</v>
      </c>
      <c r="G299" s="1" t="s">
        <v>143</v>
      </c>
      <c r="H299" s="1" t="s">
        <v>143</v>
      </c>
      <c r="I299" s="1" t="s">
        <v>143</v>
      </c>
      <c r="J299" s="1" t="s">
        <v>143</v>
      </c>
      <c r="K299" s="1" t="s">
        <v>143</v>
      </c>
      <c r="L299" s="1" t="s">
        <v>143</v>
      </c>
      <c r="M299" s="1" t="s">
        <v>143</v>
      </c>
      <c r="N299" s="1" t="s">
        <v>143</v>
      </c>
      <c r="O299" s="1" t="s">
        <v>143</v>
      </c>
      <c r="T299" s="177" t="s">
        <v>150</v>
      </c>
      <c r="U299" s="177"/>
      <c r="V299" s="177" t="s">
        <v>150</v>
      </c>
      <c r="W299" s="334">
        <v>230</v>
      </c>
      <c r="X299" s="282">
        <v>0</v>
      </c>
      <c r="Y299" s="334">
        <v>0</v>
      </c>
      <c r="Z299" s="282"/>
      <c r="AA299" s="334">
        <v>0</v>
      </c>
      <c r="AB299" s="282"/>
      <c r="AC299" s="282"/>
      <c r="AD299" s="334">
        <v>230</v>
      </c>
      <c r="AE299" s="334">
        <v>0</v>
      </c>
      <c r="AF299" s="334">
        <v>230</v>
      </c>
      <c r="AG299" s="334">
        <v>3.9889000000000001</v>
      </c>
      <c r="AH299" s="180">
        <v>1.7343043478260871E-2</v>
      </c>
      <c r="AI299" s="216"/>
      <c r="AJ299" s="216"/>
      <c r="AK299" s="216"/>
      <c r="AL299" s="287" t="e">
        <v>#REF!</v>
      </c>
      <c r="AM299" s="334">
        <v>3.9889000000000001</v>
      </c>
      <c r="AN299" s="180">
        <v>1.7343043478260871E-2</v>
      </c>
    </row>
    <row r="300" spans="1:40" ht="27.75" hidden="1" customHeight="1" thickBot="1">
      <c r="A300" s="184"/>
      <c r="B300" s="169" t="s">
        <v>179</v>
      </c>
      <c r="C300" s="1" t="s">
        <v>180</v>
      </c>
      <c r="D300" s="184" t="s">
        <v>143</v>
      </c>
      <c r="E300" s="184" t="s">
        <v>151</v>
      </c>
      <c r="F300" s="184" t="s">
        <v>143</v>
      </c>
      <c r="G300" s="184" t="s">
        <v>143</v>
      </c>
      <c r="H300" s="184" t="s">
        <v>143</v>
      </c>
      <c r="I300" s="184" t="s">
        <v>143</v>
      </c>
      <c r="J300" s="184" t="s">
        <v>143</v>
      </c>
      <c r="K300" s="184" t="s">
        <v>143</v>
      </c>
      <c r="L300" s="184" t="s">
        <v>143</v>
      </c>
      <c r="M300" s="184" t="s">
        <v>143</v>
      </c>
      <c r="N300" s="184" t="s">
        <v>143</v>
      </c>
      <c r="O300" s="184" t="s">
        <v>143</v>
      </c>
      <c r="P300" s="184"/>
      <c r="Q300" s="184"/>
      <c r="R300" s="184"/>
      <c r="S300" s="184"/>
      <c r="T300" s="185" t="s">
        <v>152</v>
      </c>
      <c r="U300" s="141"/>
      <c r="V300" s="185" t="s">
        <v>152</v>
      </c>
      <c r="W300" s="335">
        <v>0</v>
      </c>
      <c r="X300" s="335">
        <v>0</v>
      </c>
      <c r="Y300" s="335">
        <v>0</v>
      </c>
      <c r="Z300" s="335"/>
      <c r="AA300" s="335">
        <v>0</v>
      </c>
      <c r="AB300" s="335">
        <v>0</v>
      </c>
      <c r="AC300" s="335"/>
      <c r="AD300" s="335">
        <v>0</v>
      </c>
      <c r="AE300" s="335">
        <v>0</v>
      </c>
      <c r="AF300" s="335">
        <v>0</v>
      </c>
      <c r="AG300" s="335">
        <v>0</v>
      </c>
      <c r="AH300" s="186" t="e">
        <v>#DIV/0!</v>
      </c>
      <c r="AI300" s="187" t="e">
        <v>#DIV/0!</v>
      </c>
      <c r="AJ300" s="188">
        <v>135</v>
      </c>
      <c r="AK300" s="188">
        <v>-135</v>
      </c>
      <c r="AL300" s="228" t="e">
        <v>#REF!</v>
      </c>
      <c r="AM300" s="335">
        <v>0</v>
      </c>
      <c r="AN300" s="186" t="e">
        <v>#DIV/0!</v>
      </c>
    </row>
    <row r="301" spans="1:40" ht="21.75" hidden="1" customHeight="1">
      <c r="A301" s="184"/>
      <c r="B301" s="169" t="s">
        <v>179</v>
      </c>
      <c r="C301" s="1" t="s">
        <v>180</v>
      </c>
      <c r="D301" s="184" t="s">
        <v>188</v>
      </c>
      <c r="E301" s="184" t="s">
        <v>151</v>
      </c>
      <c r="F301" s="184" t="s">
        <v>143</v>
      </c>
      <c r="G301" s="184" t="s">
        <v>143</v>
      </c>
      <c r="H301" s="184" t="s">
        <v>143</v>
      </c>
      <c r="I301" s="184" t="s">
        <v>143</v>
      </c>
      <c r="J301" s="184" t="s">
        <v>143</v>
      </c>
      <c r="K301" s="184" t="s">
        <v>143</v>
      </c>
      <c r="L301" s="184" t="s">
        <v>143</v>
      </c>
      <c r="M301" s="184" t="s">
        <v>143</v>
      </c>
      <c r="N301" s="184" t="s">
        <v>143</v>
      </c>
      <c r="O301" s="184" t="s">
        <v>143</v>
      </c>
      <c r="P301" s="184"/>
      <c r="Q301" s="184"/>
      <c r="R301" s="184"/>
      <c r="S301" s="184"/>
      <c r="T301" s="189" t="s">
        <v>153</v>
      </c>
      <c r="U301" s="176"/>
      <c r="V301" s="189" t="s">
        <v>153</v>
      </c>
      <c r="W301" s="336">
        <v>0</v>
      </c>
      <c r="X301" s="336">
        <v>0</v>
      </c>
      <c r="Y301" s="334">
        <v>0</v>
      </c>
      <c r="Z301" s="333"/>
      <c r="AA301" s="334">
        <v>0</v>
      </c>
      <c r="AB301" s="334"/>
      <c r="AC301" s="333"/>
      <c r="AD301" s="334">
        <v>0</v>
      </c>
      <c r="AE301" s="336">
        <v>0</v>
      </c>
      <c r="AF301" s="334">
        <v>0</v>
      </c>
      <c r="AG301" s="336">
        <v>0</v>
      </c>
      <c r="AH301" s="284" t="e">
        <v>#DIV/0!</v>
      </c>
      <c r="AI301" s="187" t="e">
        <v>#DIV/0!</v>
      </c>
      <c r="AJ301" s="190">
        <v>0</v>
      </c>
      <c r="AK301" s="179">
        <v>0</v>
      </c>
      <c r="AL301" s="228" t="e">
        <v>#REF!</v>
      </c>
      <c r="AM301" s="336">
        <v>0</v>
      </c>
      <c r="AN301" s="180" t="e">
        <v>#DIV/0!</v>
      </c>
    </row>
    <row r="302" spans="1:40" ht="21.75" hidden="1" customHeight="1" thickBot="1">
      <c r="A302" s="184"/>
      <c r="B302" s="169" t="s">
        <v>179</v>
      </c>
      <c r="C302" s="1" t="s">
        <v>180</v>
      </c>
      <c r="D302" s="184" t="s">
        <v>189</v>
      </c>
      <c r="E302" s="184" t="s">
        <v>151</v>
      </c>
      <c r="F302" s="184" t="s">
        <v>143</v>
      </c>
      <c r="G302" s="184" t="s">
        <v>143</v>
      </c>
      <c r="H302" s="184" t="s">
        <v>143</v>
      </c>
      <c r="I302" s="184" t="s">
        <v>143</v>
      </c>
      <c r="J302" s="184" t="s">
        <v>143</v>
      </c>
      <c r="K302" s="184" t="s">
        <v>143</v>
      </c>
      <c r="L302" s="184" t="s">
        <v>143</v>
      </c>
      <c r="M302" s="184" t="s">
        <v>143</v>
      </c>
      <c r="N302" s="184" t="s">
        <v>143</v>
      </c>
      <c r="O302" s="184" t="s">
        <v>143</v>
      </c>
      <c r="P302" s="184"/>
      <c r="Q302" s="184"/>
      <c r="R302" s="184"/>
      <c r="S302" s="184"/>
      <c r="T302" s="189" t="s">
        <v>154</v>
      </c>
      <c r="U302" s="176"/>
      <c r="V302" s="189" t="s">
        <v>154</v>
      </c>
      <c r="W302" s="336">
        <v>0</v>
      </c>
      <c r="X302" s="336">
        <v>0</v>
      </c>
      <c r="Y302" s="334">
        <v>0</v>
      </c>
      <c r="Z302" s="333"/>
      <c r="AA302" s="334">
        <v>0</v>
      </c>
      <c r="AB302" s="336"/>
      <c r="AC302" s="333"/>
      <c r="AD302" s="334">
        <v>0</v>
      </c>
      <c r="AE302" s="336">
        <v>0</v>
      </c>
      <c r="AF302" s="334">
        <v>0</v>
      </c>
      <c r="AG302" s="336">
        <v>0</v>
      </c>
      <c r="AH302" s="178" t="e">
        <v>#DIV/0!</v>
      </c>
      <c r="AI302" s="187" t="e">
        <v>#DIV/0!</v>
      </c>
      <c r="AJ302" s="190">
        <v>135</v>
      </c>
      <c r="AK302" s="179">
        <v>-135</v>
      </c>
      <c r="AL302" s="228" t="e">
        <v>#REF!</v>
      </c>
      <c r="AM302" s="336">
        <v>0</v>
      </c>
      <c r="AN302" s="180" t="e">
        <v>#DIV/0!</v>
      </c>
    </row>
    <row r="303" spans="1:40" ht="22.5" customHeight="1" thickBot="1">
      <c r="B303" s="169" t="s">
        <v>179</v>
      </c>
      <c r="C303" s="1" t="s">
        <v>180</v>
      </c>
      <c r="D303" s="1" t="s">
        <v>143</v>
      </c>
      <c r="E303" s="1" t="s">
        <v>155</v>
      </c>
      <c r="F303" s="1" t="s">
        <v>143</v>
      </c>
      <c r="G303" s="1" t="s">
        <v>143</v>
      </c>
      <c r="H303" s="1" t="s">
        <v>143</v>
      </c>
      <c r="I303" s="1" t="s">
        <v>143</v>
      </c>
      <c r="J303" s="1" t="s">
        <v>143</v>
      </c>
      <c r="K303" s="1" t="s">
        <v>143</v>
      </c>
      <c r="L303" s="1" t="s">
        <v>143</v>
      </c>
      <c r="M303" s="1" t="s">
        <v>143</v>
      </c>
      <c r="N303" s="1" t="s">
        <v>143</v>
      </c>
      <c r="O303" s="1" t="s">
        <v>143</v>
      </c>
      <c r="T303" s="164" t="s">
        <v>156</v>
      </c>
      <c r="U303" s="164"/>
      <c r="V303" s="164" t="s">
        <v>156</v>
      </c>
      <c r="W303" s="335">
        <v>26962.000000000004</v>
      </c>
      <c r="X303" s="188">
        <v>0</v>
      </c>
      <c r="Y303" s="188">
        <v>0</v>
      </c>
      <c r="Z303" s="188"/>
      <c r="AA303" s="188">
        <v>0</v>
      </c>
      <c r="AB303" s="188">
        <v>0</v>
      </c>
      <c r="AC303" s="188">
        <v>0</v>
      </c>
      <c r="AD303" s="335">
        <v>26962.000000000004</v>
      </c>
      <c r="AE303" s="335">
        <v>3262.6244160000001</v>
      </c>
      <c r="AF303" s="335">
        <v>23699.375584000001</v>
      </c>
      <c r="AG303" s="335">
        <v>2568.5929179999998</v>
      </c>
      <c r="AH303" s="171">
        <v>9.5267150730657946E-2</v>
      </c>
      <c r="AI303" s="232"/>
      <c r="AJ303" s="282">
        <v>4146.4706555299999</v>
      </c>
      <c r="AK303" s="282">
        <v>-3543.14247553</v>
      </c>
      <c r="AL303" s="287" t="e">
        <v>#REF!</v>
      </c>
      <c r="AM303" s="365">
        <v>396.19171100000005</v>
      </c>
      <c r="AN303" s="290">
        <v>1.4694448149247089E-2</v>
      </c>
    </row>
    <row r="304" spans="1:40" ht="24.75" customHeight="1" thickBot="1">
      <c r="B304" s="291" t="s">
        <v>179</v>
      </c>
      <c r="C304" s="160" t="s">
        <v>180</v>
      </c>
      <c r="D304" s="160" t="s">
        <v>143</v>
      </c>
      <c r="E304" s="160" t="s">
        <v>143</v>
      </c>
      <c r="F304" s="160" t="s">
        <v>143</v>
      </c>
      <c r="G304" s="160" t="s">
        <v>143</v>
      </c>
      <c r="H304" s="160" t="s">
        <v>143</v>
      </c>
      <c r="I304" s="160" t="s">
        <v>143</v>
      </c>
      <c r="J304" s="160" t="s">
        <v>143</v>
      </c>
      <c r="K304" s="160" t="s">
        <v>143</v>
      </c>
      <c r="L304" s="160" t="s">
        <v>143</v>
      </c>
      <c r="M304" s="160" t="s">
        <v>143</v>
      </c>
      <c r="N304" s="160" t="s">
        <v>143</v>
      </c>
      <c r="O304" s="160" t="s">
        <v>143</v>
      </c>
      <c r="P304" s="160"/>
      <c r="Q304" s="160"/>
      <c r="R304" s="160"/>
      <c r="S304" s="160"/>
      <c r="T304" s="164" t="s">
        <v>190</v>
      </c>
      <c r="U304" s="164"/>
      <c r="V304" s="164" t="s">
        <v>190</v>
      </c>
      <c r="W304" s="335">
        <v>53362</v>
      </c>
      <c r="X304" s="335">
        <v>0</v>
      </c>
      <c r="Y304" s="335">
        <v>0</v>
      </c>
      <c r="Z304" s="335">
        <v>0</v>
      </c>
      <c r="AA304" s="335">
        <v>0</v>
      </c>
      <c r="AB304" s="335">
        <v>0</v>
      </c>
      <c r="AC304" s="335">
        <v>0</v>
      </c>
      <c r="AD304" s="335">
        <v>53362</v>
      </c>
      <c r="AE304" s="335">
        <v>11490.624416000001</v>
      </c>
      <c r="AF304" s="335">
        <v>41871.375584000001</v>
      </c>
      <c r="AG304" s="335">
        <v>6635.1547921699994</v>
      </c>
      <c r="AH304" s="171">
        <v>0.12434231835707056</v>
      </c>
      <c r="AI304" s="253"/>
      <c r="AJ304" s="188">
        <v>19956.146128029999</v>
      </c>
      <c r="AK304" s="188">
        <v>-15465.576113859999</v>
      </c>
      <c r="AL304" s="287" t="e">
        <v>#REF!</v>
      </c>
      <c r="AM304" s="335">
        <v>3454.2984954199997</v>
      </c>
      <c r="AN304" s="186">
        <v>6.4733302638956561E-2</v>
      </c>
    </row>
    <row r="305" spans="2:40" ht="25.5" customHeight="1" thickBot="1">
      <c r="B305" s="291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T305" s="149"/>
      <c r="U305" s="149"/>
      <c r="V305" s="207"/>
      <c r="W305" s="149"/>
      <c r="X305" s="149"/>
      <c r="Y305" s="149"/>
      <c r="Z305" s="149"/>
      <c r="AA305" s="149"/>
      <c r="AB305" s="149"/>
      <c r="AC305" s="149"/>
      <c r="AD305" s="149"/>
      <c r="AE305" s="149"/>
      <c r="AF305" s="149"/>
      <c r="AG305" s="149"/>
      <c r="AH305" s="151"/>
      <c r="AI305" s="152"/>
      <c r="AJ305" s="152"/>
      <c r="AK305" s="152"/>
      <c r="AL305" s="147"/>
      <c r="AM305" s="149"/>
      <c r="AN305" s="151"/>
    </row>
    <row r="306" spans="2:40" ht="12.75" customHeight="1" thickBot="1">
      <c r="T306" s="149"/>
      <c r="U306" s="149"/>
      <c r="V306" s="150"/>
      <c r="W306" s="149"/>
      <c r="X306" s="149"/>
      <c r="Y306" s="149"/>
      <c r="Z306" s="149"/>
      <c r="AA306" s="149"/>
      <c r="AB306" s="149"/>
      <c r="AC306" s="149"/>
      <c r="AD306" s="149"/>
      <c r="AE306" s="149"/>
      <c r="AF306" s="149"/>
      <c r="AG306" s="149"/>
      <c r="AH306" s="151"/>
      <c r="AI306" s="152"/>
      <c r="AJ306" s="152"/>
      <c r="AK306" s="152"/>
      <c r="AL306" s="147"/>
      <c r="AM306" s="149"/>
      <c r="AN306" s="151"/>
    </row>
    <row r="307" spans="2:40" ht="51" customHeight="1">
      <c r="B307" s="157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163" t="s">
        <v>125</v>
      </c>
      <c r="U307" s="163"/>
      <c r="V307" s="163" t="s">
        <v>125</v>
      </c>
      <c r="W307" s="164" t="s">
        <v>126</v>
      </c>
      <c r="X307" s="164" t="s">
        <v>127</v>
      </c>
      <c r="Y307" s="164" t="s">
        <v>128</v>
      </c>
      <c r="Z307" s="164" t="s">
        <v>129</v>
      </c>
      <c r="AA307" s="164" t="s">
        <v>130</v>
      </c>
      <c r="AB307" s="164" t="s">
        <v>131</v>
      </c>
      <c r="AC307" s="163" t="s">
        <v>132</v>
      </c>
      <c r="AD307" s="163" t="s">
        <v>133</v>
      </c>
      <c r="AE307" s="163" t="s">
        <v>134</v>
      </c>
      <c r="AF307" s="163" t="s">
        <v>135</v>
      </c>
      <c r="AG307" s="165" t="s">
        <v>0</v>
      </c>
      <c r="AH307" s="166" t="s">
        <v>136</v>
      </c>
      <c r="AI307" s="167" t="s">
        <v>137</v>
      </c>
      <c r="AJ307" s="167" t="s">
        <v>138</v>
      </c>
      <c r="AK307" s="167" t="s">
        <v>139</v>
      </c>
      <c r="AL307" s="168" t="s">
        <v>140</v>
      </c>
      <c r="AM307" s="165" t="s">
        <v>141</v>
      </c>
      <c r="AN307" s="166" t="s">
        <v>142</v>
      </c>
    </row>
    <row r="308" spans="2:40" ht="35">
      <c r="B308" s="1" t="s">
        <v>179</v>
      </c>
      <c r="C308" s="1" t="s">
        <v>180</v>
      </c>
      <c r="D308" s="251" t="s">
        <v>370</v>
      </c>
      <c r="E308" s="1" t="s">
        <v>155</v>
      </c>
      <c r="F308" s="1" t="s">
        <v>143</v>
      </c>
      <c r="G308" s="1" t="s">
        <v>143</v>
      </c>
      <c r="H308" s="1" t="s">
        <v>143</v>
      </c>
      <c r="I308" s="1" t="s">
        <v>143</v>
      </c>
      <c r="J308" s="1" t="s">
        <v>143</v>
      </c>
      <c r="K308" s="1" t="s">
        <v>143</v>
      </c>
      <c r="L308" s="1" t="s">
        <v>143</v>
      </c>
      <c r="M308" s="1" t="s">
        <v>143</v>
      </c>
      <c r="N308" s="1" t="s">
        <v>143</v>
      </c>
      <c r="O308" s="1" t="s">
        <v>143</v>
      </c>
      <c r="T308" s="292" t="s">
        <v>425</v>
      </c>
      <c r="U308" s="257" t="s">
        <v>426</v>
      </c>
      <c r="V308" s="273" t="s">
        <v>425</v>
      </c>
      <c r="W308" s="343">
        <v>4947.257345</v>
      </c>
      <c r="X308" s="343">
        <v>0</v>
      </c>
      <c r="Y308" s="343">
        <v>0</v>
      </c>
      <c r="Z308" s="343"/>
      <c r="AA308" s="343">
        <v>0</v>
      </c>
      <c r="AB308" s="343"/>
      <c r="AC308" s="343"/>
      <c r="AD308" s="343">
        <v>4947.257345</v>
      </c>
      <c r="AE308" s="343">
        <v>0</v>
      </c>
      <c r="AF308" s="343">
        <v>4947.257345</v>
      </c>
      <c r="AG308" s="345">
        <v>539.07140200000003</v>
      </c>
      <c r="AH308" s="246">
        <v>0.1089636872326479</v>
      </c>
      <c r="AI308" s="247"/>
      <c r="AJ308" s="245">
        <v>5271.3157563000004</v>
      </c>
      <c r="AK308" s="248">
        <v>-4732.2443543000009</v>
      </c>
      <c r="AL308" s="287" t="e">
        <v>#REF!</v>
      </c>
      <c r="AM308" s="344">
        <v>212.15749099999999</v>
      </c>
      <c r="AN308" s="246">
        <v>4.2883859925827245E-2</v>
      </c>
    </row>
    <row r="309" spans="2:40" ht="52.5">
      <c r="B309" s="1" t="s">
        <v>179</v>
      </c>
      <c r="C309" s="1" t="s">
        <v>180</v>
      </c>
      <c r="D309" s="251" t="s">
        <v>343</v>
      </c>
      <c r="E309" s="1" t="s">
        <v>155</v>
      </c>
      <c r="F309" s="1" t="s">
        <v>143</v>
      </c>
      <c r="G309" s="1" t="s">
        <v>143</v>
      </c>
      <c r="H309" s="1" t="s">
        <v>143</v>
      </c>
      <c r="I309" s="1" t="s">
        <v>143</v>
      </c>
      <c r="J309" s="1" t="s">
        <v>143</v>
      </c>
      <c r="K309" s="1" t="s">
        <v>143</v>
      </c>
      <c r="L309" s="1" t="s">
        <v>143</v>
      </c>
      <c r="M309" s="1" t="s">
        <v>143</v>
      </c>
      <c r="N309" s="1" t="s">
        <v>143</v>
      </c>
      <c r="O309" s="1" t="s">
        <v>143</v>
      </c>
      <c r="T309" s="292" t="s">
        <v>427</v>
      </c>
      <c r="U309" s="257" t="s">
        <v>428</v>
      </c>
      <c r="V309" s="273" t="s">
        <v>427</v>
      </c>
      <c r="W309" s="343">
        <v>3896.3278789999999</v>
      </c>
      <c r="X309" s="343">
        <v>0</v>
      </c>
      <c r="Y309" s="343">
        <v>0</v>
      </c>
      <c r="Z309" s="343"/>
      <c r="AA309" s="343">
        <v>0</v>
      </c>
      <c r="AB309" s="343"/>
      <c r="AC309" s="343"/>
      <c r="AD309" s="343">
        <v>3896.3278789999999</v>
      </c>
      <c r="AE309" s="343">
        <v>0</v>
      </c>
      <c r="AF309" s="343">
        <v>3896.3278789999999</v>
      </c>
      <c r="AG309" s="345">
        <v>235.81328600000001</v>
      </c>
      <c r="AH309" s="246">
        <v>6.0521930731487088E-2</v>
      </c>
      <c r="AI309" s="247"/>
      <c r="AJ309" s="245">
        <v>0</v>
      </c>
      <c r="AK309" s="248">
        <v>235.81328600000001</v>
      </c>
      <c r="AL309" s="287" t="e">
        <v>#REF!</v>
      </c>
      <c r="AM309" s="344">
        <v>0</v>
      </c>
      <c r="AN309" s="246">
        <v>0</v>
      </c>
    </row>
    <row r="310" spans="2:40" ht="23">
      <c r="B310" s="1" t="s">
        <v>179</v>
      </c>
      <c r="C310" s="1" t="s">
        <v>180</v>
      </c>
      <c r="D310" s="251" t="s">
        <v>355</v>
      </c>
      <c r="E310" s="1" t="s">
        <v>155</v>
      </c>
      <c r="F310" s="1" t="s">
        <v>143</v>
      </c>
      <c r="G310" s="1" t="s">
        <v>143</v>
      </c>
      <c r="H310" s="1" t="s">
        <v>143</v>
      </c>
      <c r="I310" s="1" t="s">
        <v>143</v>
      </c>
      <c r="J310" s="1" t="s">
        <v>143</v>
      </c>
      <c r="K310" s="1" t="s">
        <v>143</v>
      </c>
      <c r="L310" s="1" t="s">
        <v>143</v>
      </c>
      <c r="M310" s="1" t="s">
        <v>143</v>
      </c>
      <c r="N310" s="1" t="s">
        <v>143</v>
      </c>
      <c r="O310" s="1" t="s">
        <v>143</v>
      </c>
      <c r="T310" s="292" t="s">
        <v>429</v>
      </c>
      <c r="U310" s="257" t="s">
        <v>430</v>
      </c>
      <c r="V310" s="273" t="s">
        <v>429</v>
      </c>
      <c r="W310" s="343">
        <v>3600</v>
      </c>
      <c r="X310" s="343">
        <v>0</v>
      </c>
      <c r="Y310" s="343">
        <v>0</v>
      </c>
      <c r="Z310" s="343"/>
      <c r="AA310" s="343">
        <v>0</v>
      </c>
      <c r="AB310" s="343"/>
      <c r="AC310" s="343"/>
      <c r="AD310" s="343">
        <v>3600</v>
      </c>
      <c r="AE310" s="343">
        <v>0</v>
      </c>
      <c r="AF310" s="343">
        <v>3600</v>
      </c>
      <c r="AG310" s="345">
        <v>174.9965</v>
      </c>
      <c r="AH310" s="246">
        <v>4.861013888888889E-2</v>
      </c>
      <c r="AI310" s="247"/>
      <c r="AJ310" s="245">
        <v>3630.1940871900001</v>
      </c>
      <c r="AK310" s="248">
        <v>-3455.1975871899999</v>
      </c>
      <c r="AL310" s="287" t="e">
        <v>#REF!</v>
      </c>
      <c r="AM310" s="344">
        <v>45.324899000000002</v>
      </c>
      <c r="AN310" s="246">
        <v>1.2590249722222223E-2</v>
      </c>
    </row>
    <row r="311" spans="2:40" ht="52.5">
      <c r="B311" s="1" t="s">
        <v>179</v>
      </c>
      <c r="C311" s="1" t="s">
        <v>180</v>
      </c>
      <c r="D311" s="251" t="s">
        <v>192</v>
      </c>
      <c r="E311" s="1" t="s">
        <v>155</v>
      </c>
      <c r="F311" s="1" t="s">
        <v>143</v>
      </c>
      <c r="G311" s="1" t="s">
        <v>143</v>
      </c>
      <c r="H311" s="1" t="s">
        <v>143</v>
      </c>
      <c r="I311" s="1" t="s">
        <v>143</v>
      </c>
      <c r="J311" s="1" t="s">
        <v>143</v>
      </c>
      <c r="K311" s="1" t="s">
        <v>143</v>
      </c>
      <c r="L311" s="1" t="s">
        <v>143</v>
      </c>
      <c r="M311" s="1" t="s">
        <v>143</v>
      </c>
      <c r="N311" s="1" t="s">
        <v>143</v>
      </c>
      <c r="O311" s="1" t="s">
        <v>143</v>
      </c>
      <c r="T311" s="292" t="s">
        <v>431</v>
      </c>
      <c r="U311" s="257" t="s">
        <v>432</v>
      </c>
      <c r="V311" s="273" t="s">
        <v>431</v>
      </c>
      <c r="W311" s="343">
        <v>3262.6244160000001</v>
      </c>
      <c r="X311" s="343">
        <v>0</v>
      </c>
      <c r="Y311" s="343">
        <v>0</v>
      </c>
      <c r="Z311" s="343"/>
      <c r="AA311" s="343">
        <v>0</v>
      </c>
      <c r="AB311" s="343"/>
      <c r="AC311" s="343"/>
      <c r="AD311" s="343">
        <v>3262.6244160000001</v>
      </c>
      <c r="AE311" s="343">
        <v>3262.6244160000001</v>
      </c>
      <c r="AF311" s="343">
        <v>0</v>
      </c>
      <c r="AG311" s="345">
        <v>0</v>
      </c>
      <c r="AH311" s="246">
        <v>0</v>
      </c>
      <c r="AI311" s="247"/>
      <c r="AJ311" s="245">
        <v>0</v>
      </c>
      <c r="AK311" s="248">
        <v>0</v>
      </c>
      <c r="AL311" s="287" t="e">
        <v>#REF!</v>
      </c>
      <c r="AM311" s="344">
        <v>0</v>
      </c>
      <c r="AN311" s="246">
        <v>0</v>
      </c>
    </row>
    <row r="312" spans="2:40" ht="35">
      <c r="B312" s="1" t="s">
        <v>179</v>
      </c>
      <c r="C312" s="1" t="s">
        <v>180</v>
      </c>
      <c r="D312" s="251" t="s">
        <v>433</v>
      </c>
      <c r="E312" s="1" t="s">
        <v>155</v>
      </c>
      <c r="F312" s="1" t="s">
        <v>143</v>
      </c>
      <c r="G312" s="1" t="s">
        <v>143</v>
      </c>
      <c r="H312" s="1" t="s">
        <v>143</v>
      </c>
      <c r="I312" s="1" t="s">
        <v>143</v>
      </c>
      <c r="J312" s="1" t="s">
        <v>143</v>
      </c>
      <c r="K312" s="1" t="s">
        <v>143</v>
      </c>
      <c r="L312" s="1" t="s">
        <v>143</v>
      </c>
      <c r="M312" s="1" t="s">
        <v>143</v>
      </c>
      <c r="N312" s="1" t="s">
        <v>143</v>
      </c>
      <c r="O312" s="1" t="s">
        <v>143</v>
      </c>
      <c r="T312" s="292" t="s">
        <v>434</v>
      </c>
      <c r="U312" s="257" t="s">
        <v>435</v>
      </c>
      <c r="V312" s="273" t="s">
        <v>434</v>
      </c>
      <c r="W312" s="343">
        <v>2940</v>
      </c>
      <c r="X312" s="343">
        <v>0</v>
      </c>
      <c r="Y312" s="343">
        <v>0</v>
      </c>
      <c r="Z312" s="343"/>
      <c r="AA312" s="343">
        <v>0</v>
      </c>
      <c r="AB312" s="343"/>
      <c r="AC312" s="343"/>
      <c r="AD312" s="343">
        <v>2940</v>
      </c>
      <c r="AE312" s="343">
        <v>0</v>
      </c>
      <c r="AF312" s="343">
        <v>2940</v>
      </c>
      <c r="AG312" s="345">
        <v>352.15300000000002</v>
      </c>
      <c r="AH312" s="246">
        <v>0.11977993197278912</v>
      </c>
      <c r="AI312" s="247"/>
      <c r="AJ312" s="245">
        <v>2912.7056951999998</v>
      </c>
      <c r="AK312" s="248">
        <v>-2560.5526952</v>
      </c>
      <c r="AL312" s="287" t="e">
        <v>#REF!</v>
      </c>
      <c r="AM312" s="344">
        <v>18.588200000000001</v>
      </c>
      <c r="AN312" s="246">
        <v>6.3225170068027213E-3</v>
      </c>
    </row>
    <row r="313" spans="2:40" ht="35">
      <c r="B313" s="1" t="s">
        <v>179</v>
      </c>
      <c r="C313" s="1" t="s">
        <v>180</v>
      </c>
      <c r="D313" s="251" t="s">
        <v>358</v>
      </c>
      <c r="E313" s="1" t="s">
        <v>155</v>
      </c>
      <c r="F313" s="1" t="s">
        <v>143</v>
      </c>
      <c r="G313" s="1" t="s">
        <v>143</v>
      </c>
      <c r="H313" s="1" t="s">
        <v>143</v>
      </c>
      <c r="I313" s="1" t="s">
        <v>143</v>
      </c>
      <c r="J313" s="1" t="s">
        <v>143</v>
      </c>
      <c r="K313" s="1" t="s">
        <v>143</v>
      </c>
      <c r="L313" s="1" t="s">
        <v>143</v>
      </c>
      <c r="M313" s="1" t="s">
        <v>143</v>
      </c>
      <c r="N313" s="1" t="s">
        <v>143</v>
      </c>
      <c r="O313" s="1" t="s">
        <v>143</v>
      </c>
      <c r="T313" s="292" t="s">
        <v>436</v>
      </c>
      <c r="U313" s="257" t="s">
        <v>437</v>
      </c>
      <c r="V313" s="273" t="s">
        <v>436</v>
      </c>
      <c r="W313" s="343">
        <v>2274.1284529999998</v>
      </c>
      <c r="X313" s="343">
        <v>0</v>
      </c>
      <c r="Y313" s="343">
        <v>0</v>
      </c>
      <c r="Z313" s="343"/>
      <c r="AA313" s="343">
        <v>0</v>
      </c>
      <c r="AB313" s="343"/>
      <c r="AC313" s="343"/>
      <c r="AD313" s="343">
        <v>2274.1284529999998</v>
      </c>
      <c r="AE313" s="343">
        <v>0</v>
      </c>
      <c r="AF313" s="343">
        <v>2274.1284529999998</v>
      </c>
      <c r="AG313" s="345">
        <v>432.82523200000003</v>
      </c>
      <c r="AH313" s="246">
        <v>0.19032576257028172</v>
      </c>
      <c r="AI313" s="247"/>
      <c r="AJ313" s="245">
        <v>0</v>
      </c>
      <c r="AK313" s="248">
        <v>432.82523200000003</v>
      </c>
      <c r="AL313" s="287" t="e">
        <v>#REF!</v>
      </c>
      <c r="AM313" s="344">
        <v>16.007966</v>
      </c>
      <c r="AN313" s="246">
        <v>7.0391652586213873E-3</v>
      </c>
    </row>
    <row r="314" spans="2:40" ht="35">
      <c r="B314" s="1" t="s">
        <v>179</v>
      </c>
      <c r="C314" s="1" t="s">
        <v>180</v>
      </c>
      <c r="D314" s="251" t="s">
        <v>438</v>
      </c>
      <c r="E314" s="1" t="s">
        <v>155</v>
      </c>
      <c r="F314" s="1" t="s">
        <v>143</v>
      </c>
      <c r="G314" s="1" t="s">
        <v>143</v>
      </c>
      <c r="H314" s="1" t="s">
        <v>143</v>
      </c>
      <c r="I314" s="1" t="s">
        <v>143</v>
      </c>
      <c r="J314" s="1" t="s">
        <v>143</v>
      </c>
      <c r="K314" s="1" t="s">
        <v>143</v>
      </c>
      <c r="L314" s="1" t="s">
        <v>143</v>
      </c>
      <c r="M314" s="1" t="s">
        <v>143</v>
      </c>
      <c r="N314" s="1" t="s">
        <v>143</v>
      </c>
      <c r="O314" s="1" t="s">
        <v>143</v>
      </c>
      <c r="T314" s="292" t="s">
        <v>439</v>
      </c>
      <c r="U314" s="257" t="s">
        <v>440</v>
      </c>
      <c r="V314" s="273" t="s">
        <v>439</v>
      </c>
      <c r="W314" s="343">
        <v>2271.6619070000002</v>
      </c>
      <c r="X314" s="343">
        <v>0</v>
      </c>
      <c r="Y314" s="343">
        <v>0</v>
      </c>
      <c r="Z314" s="343"/>
      <c r="AA314" s="343">
        <v>0</v>
      </c>
      <c r="AB314" s="343"/>
      <c r="AC314" s="343"/>
      <c r="AD314" s="343">
        <v>2271.6619070000002</v>
      </c>
      <c r="AE314" s="343">
        <v>0</v>
      </c>
      <c r="AF314" s="343">
        <v>2271.6619070000002</v>
      </c>
      <c r="AG314" s="345">
        <v>59.461317999999999</v>
      </c>
      <c r="AH314" s="246">
        <v>2.6175249854202883E-2</v>
      </c>
      <c r="AI314" s="247"/>
      <c r="AJ314" s="245">
        <v>3147.1722840000002</v>
      </c>
      <c r="AK314" s="248">
        <v>-3087.7109660000001</v>
      </c>
      <c r="AL314" s="287" t="e">
        <v>#REF!</v>
      </c>
      <c r="AM314" s="344">
        <v>33.840961999999998</v>
      </c>
      <c r="AN314" s="246">
        <v>1.4897006414432073E-2</v>
      </c>
    </row>
    <row r="315" spans="2:40" ht="35">
      <c r="B315" s="1" t="s">
        <v>179</v>
      </c>
      <c r="C315" s="1" t="s">
        <v>180</v>
      </c>
      <c r="D315" s="251" t="s">
        <v>204</v>
      </c>
      <c r="E315" s="1" t="s">
        <v>155</v>
      </c>
      <c r="F315" s="1" t="s">
        <v>143</v>
      </c>
      <c r="G315" s="1" t="s">
        <v>143</v>
      </c>
      <c r="H315" s="1" t="s">
        <v>143</v>
      </c>
      <c r="I315" s="1" t="s">
        <v>143</v>
      </c>
      <c r="J315" s="1" t="s">
        <v>143</v>
      </c>
      <c r="K315" s="1" t="s">
        <v>143</v>
      </c>
      <c r="L315" s="1" t="s">
        <v>143</v>
      </c>
      <c r="M315" s="1" t="s">
        <v>143</v>
      </c>
      <c r="N315" s="1" t="s">
        <v>143</v>
      </c>
      <c r="O315" s="1" t="s">
        <v>143</v>
      </c>
      <c r="T315" s="292" t="s">
        <v>441</v>
      </c>
      <c r="U315" s="257" t="s">
        <v>442</v>
      </c>
      <c r="V315" s="273" t="s">
        <v>441</v>
      </c>
      <c r="W315" s="343">
        <v>2250</v>
      </c>
      <c r="X315" s="343">
        <v>0</v>
      </c>
      <c r="Y315" s="343">
        <v>0</v>
      </c>
      <c r="Z315" s="343"/>
      <c r="AA315" s="343">
        <v>0</v>
      </c>
      <c r="AB315" s="343"/>
      <c r="AC315" s="343"/>
      <c r="AD315" s="343">
        <v>2250</v>
      </c>
      <c r="AE315" s="343">
        <v>0</v>
      </c>
      <c r="AF315" s="343">
        <v>2250</v>
      </c>
      <c r="AG315" s="345">
        <v>603.32817999999997</v>
      </c>
      <c r="AH315" s="246">
        <v>0.26814585777777777</v>
      </c>
      <c r="AI315" s="247"/>
      <c r="AJ315" s="245">
        <v>4146.4706555299999</v>
      </c>
      <c r="AK315" s="248">
        <v>-3543.14247553</v>
      </c>
      <c r="AL315" s="287" t="e">
        <v>#REF!</v>
      </c>
      <c r="AM315" s="344">
        <v>39.832225999999999</v>
      </c>
      <c r="AN315" s="246">
        <v>1.7703211555555556E-2</v>
      </c>
    </row>
    <row r="316" spans="2:40" ht="23">
      <c r="B316" s="1" t="s">
        <v>179</v>
      </c>
      <c r="C316" s="1" t="s">
        <v>180</v>
      </c>
      <c r="D316" s="251" t="s">
        <v>443</v>
      </c>
      <c r="E316" s="1" t="s">
        <v>155</v>
      </c>
      <c r="F316" s="1" t="s">
        <v>143</v>
      </c>
      <c r="G316" s="1" t="s">
        <v>143</v>
      </c>
      <c r="H316" s="1" t="s">
        <v>143</v>
      </c>
      <c r="I316" s="1" t="s">
        <v>143</v>
      </c>
      <c r="J316" s="1" t="s">
        <v>143</v>
      </c>
      <c r="K316" s="1" t="s">
        <v>143</v>
      </c>
      <c r="L316" s="1" t="s">
        <v>143</v>
      </c>
      <c r="M316" s="1" t="s">
        <v>143</v>
      </c>
      <c r="N316" s="1" t="s">
        <v>143</v>
      </c>
      <c r="O316" s="1" t="s">
        <v>143</v>
      </c>
      <c r="T316" s="292" t="s">
        <v>444</v>
      </c>
      <c r="U316" s="257">
        <v>2019011000092</v>
      </c>
      <c r="V316" s="273" t="s">
        <v>444</v>
      </c>
      <c r="W316" s="343">
        <v>1520</v>
      </c>
      <c r="X316" s="343">
        <v>0</v>
      </c>
      <c r="Y316" s="343">
        <v>0</v>
      </c>
      <c r="Z316" s="343"/>
      <c r="AA316" s="343">
        <v>0</v>
      </c>
      <c r="AB316" s="343"/>
      <c r="AC316" s="343"/>
      <c r="AD316" s="343">
        <v>1520</v>
      </c>
      <c r="AE316" s="343">
        <v>0</v>
      </c>
      <c r="AF316" s="343">
        <v>1520</v>
      </c>
      <c r="AG316" s="345">
        <v>170.94399999999999</v>
      </c>
      <c r="AH316" s="246">
        <v>0.11246315789473683</v>
      </c>
      <c r="AI316" s="247"/>
      <c r="AJ316" s="245">
        <v>1004.621309</v>
      </c>
      <c r="AK316" s="248">
        <v>-833.67730900000004</v>
      </c>
      <c r="AL316" s="287" t="e">
        <v>#REF!</v>
      </c>
      <c r="AM316" s="344">
        <v>30.439966999999999</v>
      </c>
      <c r="AN316" s="246">
        <v>2.002629407894737E-2</v>
      </c>
    </row>
    <row r="317" spans="2:40" ht="24.75" customHeight="1">
      <c r="D317" s="297"/>
      <c r="T317" s="164" t="s">
        <v>74</v>
      </c>
      <c r="U317" s="164"/>
      <c r="V317" s="164" t="s">
        <v>74</v>
      </c>
      <c r="W317" s="335">
        <v>26962.000000000004</v>
      </c>
      <c r="X317" s="335">
        <v>0</v>
      </c>
      <c r="Y317" s="335">
        <v>0</v>
      </c>
      <c r="Z317" s="335">
        <v>0</v>
      </c>
      <c r="AA317" s="335">
        <v>0</v>
      </c>
      <c r="AB317" s="335">
        <v>0</v>
      </c>
      <c r="AC317" s="335">
        <v>0</v>
      </c>
      <c r="AD317" s="335">
        <v>26962.000000000004</v>
      </c>
      <c r="AE317" s="335">
        <v>3262.6244160000001</v>
      </c>
      <c r="AF317" s="335">
        <v>23699.375584000001</v>
      </c>
      <c r="AG317" s="335">
        <v>2568.5929179999998</v>
      </c>
      <c r="AH317" s="171">
        <v>9.5267150730657946E-2</v>
      </c>
      <c r="AI317" s="253"/>
      <c r="AJ317" s="188">
        <v>4146.4706555299999</v>
      </c>
      <c r="AK317" s="188">
        <v>-3543.14247553</v>
      </c>
      <c r="AL317" s="287" t="e">
        <v>#REF!</v>
      </c>
      <c r="AM317" s="335">
        <v>396.19171100000005</v>
      </c>
      <c r="AN317" s="186">
        <v>1.4694448149247089E-2</v>
      </c>
    </row>
    <row r="318" spans="2:40" ht="22.5">
      <c r="W318" s="312"/>
      <c r="X318" s="312"/>
      <c r="Y318" s="312"/>
      <c r="Z318" s="312"/>
      <c r="AA318" s="312"/>
      <c r="AB318" s="312"/>
      <c r="AC318" s="312"/>
      <c r="AD318" s="312"/>
      <c r="AE318" s="312"/>
      <c r="AF318" s="312"/>
      <c r="AG318" s="312"/>
      <c r="AH318" s="194"/>
      <c r="AI318" s="195"/>
      <c r="AJ318" s="195"/>
      <c r="AK318" s="195"/>
      <c r="AL318" s="196"/>
      <c r="AM318" s="312"/>
      <c r="AN318" s="194"/>
    </row>
    <row r="319" spans="2:40" ht="22.5">
      <c r="W319" s="312"/>
      <c r="X319" s="312"/>
      <c r="Y319" s="312"/>
      <c r="Z319" s="312"/>
      <c r="AA319" s="312"/>
      <c r="AB319" s="312"/>
      <c r="AC319" s="312"/>
      <c r="AD319" s="312"/>
      <c r="AE319" s="312"/>
      <c r="AF319" s="312"/>
      <c r="AG319" s="312"/>
      <c r="AH319" s="194"/>
      <c r="AI319" s="195"/>
      <c r="AJ319" s="195"/>
      <c r="AK319" s="195"/>
      <c r="AL319" s="196"/>
      <c r="AM319" s="312"/>
      <c r="AN319" s="194"/>
    </row>
  </sheetData>
  <mergeCells count="10">
    <mergeCell ref="T206:AN206"/>
    <mergeCell ref="T230:AN230"/>
    <mergeCell ref="T257:AN257"/>
    <mergeCell ref="T291:AN291"/>
    <mergeCell ref="W1:X1"/>
    <mergeCell ref="AM7:AN7"/>
    <mergeCell ref="T5:AN5"/>
    <mergeCell ref="T70:AN70"/>
    <mergeCell ref="T159:AN159"/>
    <mergeCell ref="T182:AN182"/>
  </mergeCells>
  <conditionalFormatting sqref="AL150:AL157 AL101:AL105 AL247:AL255 AL283:AL289 AL274:AL281 AL308:AL317 AL223:AL227 AL196:AL198 AL200:AL204 AL176:AL180 AL111:AL120 AL122:AL130">
    <cfRule type="cellIs" dxfId="104" priority="104" operator="greaterThan">
      <formula>AH101</formula>
    </cfRule>
    <cfRule type="cellIs" dxfId="103" priority="105" operator="lessThanOrEqual">
      <formula>AH101</formula>
    </cfRule>
  </conditionalFormatting>
  <conditionalFormatting sqref="AL150:AL157 AL101:AL105 AL247:AL255 AL283:AL289 AL274:AL281 AL308:AL317 AL223:AL227 AL196:AL198 AL200:AL204 AL176:AL180 AL111:AL120 AL122:AL130">
    <cfRule type="cellIs" dxfId="102" priority="103" stopIfTrue="1" operator="between">
      <formula>AH101+3%</formula>
      <formula>AH101</formula>
    </cfRule>
  </conditionalFormatting>
  <conditionalFormatting sqref="AL24:AL29">
    <cfRule type="cellIs" dxfId="101" priority="101" operator="greaterThan">
      <formula>AH24</formula>
    </cfRule>
    <cfRule type="cellIs" dxfId="100" priority="102" operator="lessThanOrEqual">
      <formula>AH24</formula>
    </cfRule>
  </conditionalFormatting>
  <conditionalFormatting sqref="AL24:AL29">
    <cfRule type="cellIs" dxfId="99" priority="100" stopIfTrue="1" operator="between">
      <formula>AH24+3%</formula>
      <formula>AH24</formula>
    </cfRule>
  </conditionalFormatting>
  <conditionalFormatting sqref="AL87:AL88 AL90:AL91 AL107:AL109 AL93:AL95 AL97:AL99">
    <cfRule type="cellIs" dxfId="98" priority="98" operator="greaterThan">
      <formula>AH87</formula>
    </cfRule>
    <cfRule type="cellIs" dxfId="97" priority="99" operator="lessThanOrEqual">
      <formula>AH87</formula>
    </cfRule>
  </conditionalFormatting>
  <conditionalFormatting sqref="AL87:AL88 AL90:AL91 AL107:AL109 AL93:AL95 AL97:AL99">
    <cfRule type="cellIs" dxfId="96" priority="97" stopIfTrue="1" operator="between">
      <formula>AH87+3%</formula>
      <formula>AH87</formula>
    </cfRule>
  </conditionalFormatting>
  <conditionalFormatting sqref="AL37:AL43">
    <cfRule type="cellIs" dxfId="95" priority="95" operator="greaterThan">
      <formula>AH37</formula>
    </cfRule>
    <cfRule type="cellIs" dxfId="94" priority="96" operator="lessThanOrEqual">
      <formula>AH37</formula>
    </cfRule>
  </conditionalFormatting>
  <conditionalFormatting sqref="AL37:AL43">
    <cfRule type="cellIs" dxfId="93" priority="94" stopIfTrue="1" operator="between">
      <formula>AH37+3%</formula>
      <formula>AH37</formula>
    </cfRule>
  </conditionalFormatting>
  <conditionalFormatting sqref="AL48:AL53">
    <cfRule type="cellIs" dxfId="92" priority="92" operator="greaterThan">
      <formula>AH48</formula>
    </cfRule>
    <cfRule type="cellIs" dxfId="91" priority="93" operator="lessThanOrEqual">
      <formula>AH48</formula>
    </cfRule>
  </conditionalFormatting>
  <conditionalFormatting sqref="AL48:AL53">
    <cfRule type="cellIs" dxfId="90" priority="91" stopIfTrue="1" operator="between">
      <formula>AH48+3%</formula>
      <formula>AH48</formula>
    </cfRule>
  </conditionalFormatting>
  <conditionalFormatting sqref="AL73 AL75:AL76">
    <cfRule type="cellIs" dxfId="89" priority="89" operator="greaterThan">
      <formula>AH73</formula>
    </cfRule>
    <cfRule type="cellIs" dxfId="88" priority="90" operator="lessThanOrEqual">
      <formula>AH73</formula>
    </cfRule>
  </conditionalFormatting>
  <conditionalFormatting sqref="AL73 AL75:AL76">
    <cfRule type="cellIs" dxfId="87" priority="88" stopIfTrue="1" operator="between">
      <formula>AH73+3%</formula>
      <formula>AH73</formula>
    </cfRule>
  </conditionalFormatting>
  <conditionalFormatting sqref="AL77">
    <cfRule type="cellIs" dxfId="86" priority="86" operator="greaterThan">
      <formula>AH77</formula>
    </cfRule>
    <cfRule type="cellIs" dxfId="85" priority="87" operator="lessThanOrEqual">
      <formula>AH77</formula>
    </cfRule>
  </conditionalFormatting>
  <conditionalFormatting sqref="AL77">
    <cfRule type="cellIs" dxfId="84" priority="85" stopIfTrue="1" operator="between">
      <formula>AH77+3%</formula>
      <formula>AH77</formula>
    </cfRule>
  </conditionalFormatting>
  <conditionalFormatting sqref="AL74">
    <cfRule type="cellIs" dxfId="83" priority="83" operator="greaterThan">
      <formula>AH74</formula>
    </cfRule>
    <cfRule type="cellIs" dxfId="82" priority="84" operator="lessThanOrEqual">
      <formula>AH74</formula>
    </cfRule>
  </conditionalFormatting>
  <conditionalFormatting sqref="AL74">
    <cfRule type="cellIs" dxfId="81" priority="82" stopIfTrue="1" operator="between">
      <formula>AH74+3%</formula>
      <formula>AH74</formula>
    </cfRule>
  </conditionalFormatting>
  <conditionalFormatting sqref="AL162:AL167 AL171:AL172">
    <cfRule type="cellIs" dxfId="80" priority="80" operator="greaterThan">
      <formula>AH162</formula>
    </cfRule>
    <cfRule type="cellIs" dxfId="79" priority="81" operator="lessThanOrEqual">
      <formula>AH162</formula>
    </cfRule>
  </conditionalFormatting>
  <conditionalFormatting sqref="AL162:AL167 AL171:AL172">
    <cfRule type="cellIs" dxfId="78" priority="79" stopIfTrue="1" operator="between">
      <formula>AH162+3%</formula>
      <formula>AH162</formula>
    </cfRule>
  </conditionalFormatting>
  <conditionalFormatting sqref="AL240">
    <cfRule type="cellIs" dxfId="77" priority="77" operator="greaterThan">
      <formula>AH240</formula>
    </cfRule>
    <cfRule type="cellIs" dxfId="76" priority="78" operator="lessThanOrEqual">
      <formula>AH240</formula>
    </cfRule>
  </conditionalFormatting>
  <conditionalFormatting sqref="AL240">
    <cfRule type="cellIs" dxfId="75" priority="76" stopIfTrue="1" operator="between">
      <formula>AH240+3%</formula>
      <formula>AH240</formula>
    </cfRule>
  </conditionalFormatting>
  <conditionalFormatting sqref="AL9:AL16 AL18:AL19">
    <cfRule type="cellIs" dxfId="74" priority="74" operator="greaterThan">
      <formula>AH9</formula>
    </cfRule>
    <cfRule type="cellIs" dxfId="73" priority="75" operator="lessThanOrEqual">
      <formula>AH9</formula>
    </cfRule>
  </conditionalFormatting>
  <conditionalFormatting sqref="AL9:AL16 AL18:AL19">
    <cfRule type="cellIs" dxfId="72" priority="73" stopIfTrue="1" operator="between">
      <formula>AH9+3%</formula>
      <formula>AH9</formula>
    </cfRule>
  </conditionalFormatting>
  <conditionalFormatting sqref="AL30">
    <cfRule type="cellIs" dxfId="71" priority="71" operator="greaterThan">
      <formula>AH30</formula>
    </cfRule>
    <cfRule type="cellIs" dxfId="70" priority="72" operator="lessThanOrEqual">
      <formula>AH30</formula>
    </cfRule>
  </conditionalFormatting>
  <conditionalFormatting sqref="AL30">
    <cfRule type="cellIs" dxfId="69" priority="70" stopIfTrue="1" operator="between">
      <formula>AH30+3%</formula>
      <formula>AH30</formula>
    </cfRule>
  </conditionalFormatting>
  <conditionalFormatting sqref="AL31">
    <cfRule type="cellIs" dxfId="68" priority="68" operator="greaterThan">
      <formula>AH31</formula>
    </cfRule>
    <cfRule type="cellIs" dxfId="67" priority="69" operator="lessThanOrEqual">
      <formula>AH31</formula>
    </cfRule>
  </conditionalFormatting>
  <conditionalFormatting sqref="AL31">
    <cfRule type="cellIs" dxfId="66" priority="67" stopIfTrue="1" operator="between">
      <formula>AH31+3%</formula>
      <formula>AH31</formula>
    </cfRule>
  </conditionalFormatting>
  <conditionalFormatting sqref="AL54">
    <cfRule type="cellIs" dxfId="65" priority="65" operator="greaterThan">
      <formula>AH54</formula>
    </cfRule>
    <cfRule type="cellIs" dxfId="64" priority="66" operator="lessThanOrEqual">
      <formula>AH54</formula>
    </cfRule>
  </conditionalFormatting>
  <conditionalFormatting sqref="AL54">
    <cfRule type="cellIs" dxfId="63" priority="64" stopIfTrue="1" operator="between">
      <formula>AH54+3%</formula>
      <formula>AH54</formula>
    </cfRule>
  </conditionalFormatting>
  <conditionalFormatting sqref="AL55">
    <cfRule type="cellIs" dxfId="62" priority="62" operator="greaterThan">
      <formula>AH55</formula>
    </cfRule>
    <cfRule type="cellIs" dxfId="61" priority="63" operator="lessThanOrEqual">
      <formula>AH55</formula>
    </cfRule>
  </conditionalFormatting>
  <conditionalFormatting sqref="AL55">
    <cfRule type="cellIs" dxfId="60" priority="61" stopIfTrue="1" operator="between">
      <formula>AH55+3%</formula>
      <formula>AH55</formula>
    </cfRule>
  </conditionalFormatting>
  <conditionalFormatting sqref="AL140:AL141">
    <cfRule type="cellIs" dxfId="59" priority="59" operator="greaterThan">
      <formula>AH140</formula>
    </cfRule>
    <cfRule type="cellIs" dxfId="58" priority="60" operator="lessThanOrEqual">
      <formula>AH140</formula>
    </cfRule>
  </conditionalFormatting>
  <conditionalFormatting sqref="AL140:AL141">
    <cfRule type="cellIs" dxfId="57" priority="58" stopIfTrue="1" operator="between">
      <formula>AH140+3%</formula>
      <formula>AH140</formula>
    </cfRule>
  </conditionalFormatting>
  <conditionalFormatting sqref="AL36">
    <cfRule type="cellIs" dxfId="56" priority="56" operator="greaterThan">
      <formula>AH36</formula>
    </cfRule>
    <cfRule type="cellIs" dxfId="55" priority="57" operator="lessThanOrEqual">
      <formula>AH36</formula>
    </cfRule>
  </conditionalFormatting>
  <conditionalFormatting sqref="AL36">
    <cfRule type="cellIs" dxfId="54" priority="55" stopIfTrue="1" operator="between">
      <formula>AH36+3%</formula>
      <formula>AH36</formula>
    </cfRule>
  </conditionalFormatting>
  <conditionalFormatting sqref="AL60">
    <cfRule type="cellIs" dxfId="53" priority="53" operator="greaterThan">
      <formula>AH60</formula>
    </cfRule>
    <cfRule type="cellIs" dxfId="52" priority="54" operator="lessThanOrEqual">
      <formula>AH60</formula>
    </cfRule>
  </conditionalFormatting>
  <conditionalFormatting sqref="AL60">
    <cfRule type="cellIs" dxfId="51" priority="52" stopIfTrue="1" operator="between">
      <formula>AH60+3%</formula>
      <formula>AH60</formula>
    </cfRule>
  </conditionalFormatting>
  <conditionalFormatting sqref="AL78:AL80 AL82:AL83">
    <cfRule type="cellIs" dxfId="50" priority="50" operator="greaterThan">
      <formula>AH78</formula>
    </cfRule>
    <cfRule type="cellIs" dxfId="49" priority="51" operator="lessThanOrEqual">
      <formula>AH78</formula>
    </cfRule>
  </conditionalFormatting>
  <conditionalFormatting sqref="AL78:AL80 AL82:AL83">
    <cfRule type="cellIs" dxfId="48" priority="49" stopIfTrue="1" operator="between">
      <formula>AH78+3%</formula>
      <formula>AH78</formula>
    </cfRule>
  </conditionalFormatting>
  <conditionalFormatting sqref="AL131:AL133">
    <cfRule type="cellIs" dxfId="47" priority="47" operator="greaterThan">
      <formula>AH131</formula>
    </cfRule>
    <cfRule type="cellIs" dxfId="46" priority="48" operator="lessThanOrEqual">
      <formula>AH131</formula>
    </cfRule>
  </conditionalFormatting>
  <conditionalFormatting sqref="AL131:AL133">
    <cfRule type="cellIs" dxfId="45" priority="46" stopIfTrue="1" operator="between">
      <formula>AH131+3%</formula>
      <formula>AH131</formula>
    </cfRule>
  </conditionalFormatting>
  <conditionalFormatting sqref="AL135:AL138">
    <cfRule type="cellIs" dxfId="44" priority="44" operator="greaterThan">
      <formula>AH135</formula>
    </cfRule>
    <cfRule type="cellIs" dxfId="43" priority="45" operator="lessThanOrEqual">
      <formula>AH135</formula>
    </cfRule>
  </conditionalFormatting>
  <conditionalFormatting sqref="AL135:AL138">
    <cfRule type="cellIs" dxfId="42" priority="43" stopIfTrue="1" operator="between">
      <formula>AH135+3%</formula>
      <formula>AH135</formula>
    </cfRule>
  </conditionalFormatting>
  <conditionalFormatting sqref="AL143">
    <cfRule type="cellIs" dxfId="41" priority="41" operator="greaterThan">
      <formula>AH143</formula>
    </cfRule>
    <cfRule type="cellIs" dxfId="40" priority="42" operator="lessThanOrEqual">
      <formula>AH143</formula>
    </cfRule>
  </conditionalFormatting>
  <conditionalFormatting sqref="AL143">
    <cfRule type="cellIs" dxfId="39" priority="40" stopIfTrue="1" operator="between">
      <formula>AH143+3%</formula>
      <formula>AH143</formula>
    </cfRule>
  </conditionalFormatting>
  <conditionalFormatting sqref="AL144">
    <cfRule type="cellIs" dxfId="38" priority="38" operator="greaterThan">
      <formula>AH144</formula>
    </cfRule>
    <cfRule type="cellIs" dxfId="37" priority="39" operator="lessThanOrEqual">
      <formula>AH144</formula>
    </cfRule>
  </conditionalFormatting>
  <conditionalFormatting sqref="AL144">
    <cfRule type="cellIs" dxfId="36" priority="37" stopIfTrue="1" operator="between">
      <formula>AH144+3%</formula>
      <formula>AH144</formula>
    </cfRule>
  </conditionalFormatting>
  <conditionalFormatting sqref="AL145">
    <cfRule type="cellIs" dxfId="35" priority="35" operator="greaterThan">
      <formula>AH145</formula>
    </cfRule>
    <cfRule type="cellIs" dxfId="34" priority="36" operator="lessThanOrEqual">
      <formula>AH145</formula>
    </cfRule>
  </conditionalFormatting>
  <conditionalFormatting sqref="AL145">
    <cfRule type="cellIs" dxfId="33" priority="34" stopIfTrue="1" operator="between">
      <formula>AH145+3%</formula>
      <formula>AH145</formula>
    </cfRule>
  </conditionalFormatting>
  <conditionalFormatting sqref="AL147">
    <cfRule type="cellIs" dxfId="32" priority="32" operator="greaterThan">
      <formula>AH147</formula>
    </cfRule>
    <cfRule type="cellIs" dxfId="31" priority="33" operator="lessThanOrEqual">
      <formula>AH147</formula>
    </cfRule>
  </conditionalFormatting>
  <conditionalFormatting sqref="AL147">
    <cfRule type="cellIs" dxfId="30" priority="31" stopIfTrue="1" operator="between">
      <formula>AH147+3%</formula>
      <formula>AH147</formula>
    </cfRule>
  </conditionalFormatting>
  <conditionalFormatting sqref="AL148">
    <cfRule type="cellIs" dxfId="29" priority="29" operator="greaterThan">
      <formula>AH148</formula>
    </cfRule>
    <cfRule type="cellIs" dxfId="28" priority="30" operator="lessThanOrEqual">
      <formula>AH148</formula>
    </cfRule>
  </conditionalFormatting>
  <conditionalFormatting sqref="AL148">
    <cfRule type="cellIs" dxfId="27" priority="28" stopIfTrue="1" operator="between">
      <formula>AH148+3%</formula>
      <formula>AH148</formula>
    </cfRule>
  </conditionalFormatting>
  <conditionalFormatting sqref="AL185:AL192">
    <cfRule type="cellIs" dxfId="26" priority="26" operator="greaterThan">
      <formula>AH185</formula>
    </cfRule>
    <cfRule type="cellIs" dxfId="25" priority="27" operator="lessThanOrEqual">
      <formula>AH185</formula>
    </cfRule>
  </conditionalFormatting>
  <conditionalFormatting sqref="AL185:AL192">
    <cfRule type="cellIs" dxfId="24" priority="25" stopIfTrue="1" operator="between">
      <formula>AH185+3%</formula>
      <formula>AH185</formula>
    </cfRule>
  </conditionalFormatting>
  <conditionalFormatting sqref="AL209:AL214 AL218:AL219">
    <cfRule type="cellIs" dxfId="23" priority="23" operator="greaterThan">
      <formula>AH209</formula>
    </cfRule>
    <cfRule type="cellIs" dxfId="22" priority="24" operator="lessThanOrEqual">
      <formula>AH209</formula>
    </cfRule>
  </conditionalFormatting>
  <conditionalFormatting sqref="AL209:AL214 AL218:AL219">
    <cfRule type="cellIs" dxfId="21" priority="22" stopIfTrue="1" operator="between">
      <formula>AH209+3%</formula>
      <formula>AH209</formula>
    </cfRule>
  </conditionalFormatting>
  <conditionalFormatting sqref="AL233:AL238">
    <cfRule type="cellIs" dxfId="20" priority="20" operator="greaterThan">
      <formula>AH233</formula>
    </cfRule>
    <cfRule type="cellIs" dxfId="19" priority="21" operator="lessThanOrEqual">
      <formula>AH233</formula>
    </cfRule>
  </conditionalFormatting>
  <conditionalFormatting sqref="AL233:AL238">
    <cfRule type="cellIs" dxfId="18" priority="19" stopIfTrue="1" operator="between">
      <formula>AH233+3%</formula>
      <formula>AH233</formula>
    </cfRule>
  </conditionalFormatting>
  <conditionalFormatting sqref="AL242">
    <cfRule type="cellIs" dxfId="17" priority="17" operator="greaterThan">
      <formula>AH242</formula>
    </cfRule>
    <cfRule type="cellIs" dxfId="16" priority="18" operator="lessThanOrEqual">
      <formula>AH242</formula>
    </cfRule>
  </conditionalFormatting>
  <conditionalFormatting sqref="AL242">
    <cfRule type="cellIs" dxfId="15" priority="16" stopIfTrue="1" operator="between">
      <formula>AH242+3%</formula>
      <formula>AH242</formula>
    </cfRule>
  </conditionalFormatting>
  <conditionalFormatting sqref="AL243">
    <cfRule type="cellIs" dxfId="14" priority="14" operator="greaterThan">
      <formula>AH243</formula>
    </cfRule>
    <cfRule type="cellIs" dxfId="13" priority="15" operator="lessThanOrEqual">
      <formula>AH243</formula>
    </cfRule>
  </conditionalFormatting>
  <conditionalFormatting sqref="AL243">
    <cfRule type="cellIs" dxfId="12" priority="13" stopIfTrue="1" operator="between">
      <formula>AH243+3%</formula>
      <formula>AH243</formula>
    </cfRule>
  </conditionalFormatting>
  <conditionalFormatting sqref="AL260:AL265">
    <cfRule type="cellIs" dxfId="11" priority="11" operator="greaterThan">
      <formula>AH260</formula>
    </cfRule>
    <cfRule type="cellIs" dxfId="10" priority="12" operator="lessThanOrEqual">
      <formula>AH260</formula>
    </cfRule>
  </conditionalFormatting>
  <conditionalFormatting sqref="AL260:AL265">
    <cfRule type="cellIs" dxfId="9" priority="10" stopIfTrue="1" operator="between">
      <formula>AH260+3%</formula>
      <formula>AH260</formula>
    </cfRule>
  </conditionalFormatting>
  <conditionalFormatting sqref="AL269:AL270">
    <cfRule type="cellIs" dxfId="8" priority="8" operator="greaterThan">
      <formula>AH269</formula>
    </cfRule>
    <cfRule type="cellIs" dxfId="7" priority="9" operator="lessThanOrEqual">
      <formula>AH269</formula>
    </cfRule>
  </conditionalFormatting>
  <conditionalFormatting sqref="AL269:AL270">
    <cfRule type="cellIs" dxfId="6" priority="7" stopIfTrue="1" operator="between">
      <formula>AH269+3%</formula>
      <formula>AH269</formula>
    </cfRule>
  </conditionalFormatting>
  <conditionalFormatting sqref="AL294:AL299">
    <cfRule type="cellIs" dxfId="5" priority="5" operator="greaterThan">
      <formula>AH294</formula>
    </cfRule>
    <cfRule type="cellIs" dxfId="4" priority="6" operator="lessThanOrEqual">
      <formula>AH294</formula>
    </cfRule>
  </conditionalFormatting>
  <conditionalFormatting sqref="AL294:AL299">
    <cfRule type="cellIs" dxfId="3" priority="4" stopIfTrue="1" operator="between">
      <formula>AH294+3%</formula>
      <formula>AH294</formula>
    </cfRule>
  </conditionalFormatting>
  <conditionalFormatting sqref="AL303:AL304">
    <cfRule type="cellIs" dxfId="2" priority="2" operator="greaterThan">
      <formula>AH303</formula>
    </cfRule>
    <cfRule type="cellIs" dxfId="1" priority="3" operator="lessThanOrEqual">
      <formula>AH303</formula>
    </cfRule>
  </conditionalFormatting>
  <conditionalFormatting sqref="AL303:AL304">
    <cfRule type="cellIs" dxfId="0" priority="1" stopIfTrue="1" operator="between">
      <formula>AH303+3%</formula>
      <formula>AH303</formula>
    </cfRule>
  </conditionalFormatting>
  <dataValidations count="1">
    <dataValidation type="list" allowBlank="1" showInputMessage="1" showErrorMessage="1" sqref="W1:X1 JS1:JT1 TO1:TP1 ADK1:ADL1 ANG1:ANH1 AXC1:AXD1 BGY1:BGZ1 BQU1:BQV1 CAQ1:CAR1 CKM1:CKN1 CUI1:CUJ1 DEE1:DEF1 DOA1:DOB1 DXW1:DXX1 EHS1:EHT1 ERO1:ERP1 FBK1:FBL1 FLG1:FLH1 FVC1:FVD1 GEY1:GEZ1 GOU1:GOV1 GYQ1:GYR1 HIM1:HIN1 HSI1:HSJ1 ICE1:ICF1 IMA1:IMB1 IVW1:IVX1 JFS1:JFT1 JPO1:JPP1 JZK1:JZL1 KJG1:KJH1 KTC1:KTD1 LCY1:LCZ1 LMU1:LMV1 LWQ1:LWR1 MGM1:MGN1 MQI1:MQJ1 NAE1:NAF1 NKA1:NKB1 NTW1:NTX1 ODS1:ODT1 ONO1:ONP1 OXK1:OXL1 PHG1:PHH1 PRC1:PRD1 QAY1:QAZ1 QKU1:QKV1 QUQ1:QUR1 REM1:REN1 ROI1:ROJ1 RYE1:RYF1 SIA1:SIB1 SRW1:SRX1 TBS1:TBT1 TLO1:TLP1 TVK1:TVL1 UFG1:UFH1 UPC1:UPD1 UYY1:UYZ1 VIU1:VIV1 VSQ1:VSR1 WCM1:WCN1 WMI1:WMJ1 WWE1:WWF1 W65537:X65537 JS65537:JT65537 TO65537:TP65537 ADK65537:ADL65537 ANG65537:ANH65537 AXC65537:AXD65537 BGY65537:BGZ65537 BQU65537:BQV65537 CAQ65537:CAR65537 CKM65537:CKN65537 CUI65537:CUJ65537 DEE65537:DEF65537 DOA65537:DOB65537 DXW65537:DXX65537 EHS65537:EHT65537 ERO65537:ERP65537 FBK65537:FBL65537 FLG65537:FLH65537 FVC65537:FVD65537 GEY65537:GEZ65537 GOU65537:GOV65537 GYQ65537:GYR65537 HIM65537:HIN65537 HSI65537:HSJ65537 ICE65537:ICF65537 IMA65537:IMB65537 IVW65537:IVX65537 JFS65537:JFT65537 JPO65537:JPP65537 JZK65537:JZL65537 KJG65537:KJH65537 KTC65537:KTD65537 LCY65537:LCZ65537 LMU65537:LMV65537 LWQ65537:LWR65537 MGM65537:MGN65537 MQI65537:MQJ65537 NAE65537:NAF65537 NKA65537:NKB65537 NTW65537:NTX65537 ODS65537:ODT65537 ONO65537:ONP65537 OXK65537:OXL65537 PHG65537:PHH65537 PRC65537:PRD65537 QAY65537:QAZ65537 QKU65537:QKV65537 QUQ65537:QUR65537 REM65537:REN65537 ROI65537:ROJ65537 RYE65537:RYF65537 SIA65537:SIB65537 SRW65537:SRX65537 TBS65537:TBT65537 TLO65537:TLP65537 TVK65537:TVL65537 UFG65537:UFH65537 UPC65537:UPD65537 UYY65537:UYZ65537 VIU65537:VIV65537 VSQ65537:VSR65537 WCM65537:WCN65537 WMI65537:WMJ65537 WWE65537:WWF65537 W131073:X131073 JS131073:JT131073 TO131073:TP131073 ADK131073:ADL131073 ANG131073:ANH131073 AXC131073:AXD131073 BGY131073:BGZ131073 BQU131073:BQV131073 CAQ131073:CAR131073 CKM131073:CKN131073 CUI131073:CUJ131073 DEE131073:DEF131073 DOA131073:DOB131073 DXW131073:DXX131073 EHS131073:EHT131073 ERO131073:ERP131073 FBK131073:FBL131073 FLG131073:FLH131073 FVC131073:FVD131073 GEY131073:GEZ131073 GOU131073:GOV131073 GYQ131073:GYR131073 HIM131073:HIN131073 HSI131073:HSJ131073 ICE131073:ICF131073 IMA131073:IMB131073 IVW131073:IVX131073 JFS131073:JFT131073 JPO131073:JPP131073 JZK131073:JZL131073 KJG131073:KJH131073 KTC131073:KTD131073 LCY131073:LCZ131073 LMU131073:LMV131073 LWQ131073:LWR131073 MGM131073:MGN131073 MQI131073:MQJ131073 NAE131073:NAF131073 NKA131073:NKB131073 NTW131073:NTX131073 ODS131073:ODT131073 ONO131073:ONP131073 OXK131073:OXL131073 PHG131073:PHH131073 PRC131073:PRD131073 QAY131073:QAZ131073 QKU131073:QKV131073 QUQ131073:QUR131073 REM131073:REN131073 ROI131073:ROJ131073 RYE131073:RYF131073 SIA131073:SIB131073 SRW131073:SRX131073 TBS131073:TBT131073 TLO131073:TLP131073 TVK131073:TVL131073 UFG131073:UFH131073 UPC131073:UPD131073 UYY131073:UYZ131073 VIU131073:VIV131073 VSQ131073:VSR131073 WCM131073:WCN131073 WMI131073:WMJ131073 WWE131073:WWF131073 W196609:X196609 JS196609:JT196609 TO196609:TP196609 ADK196609:ADL196609 ANG196609:ANH196609 AXC196609:AXD196609 BGY196609:BGZ196609 BQU196609:BQV196609 CAQ196609:CAR196609 CKM196609:CKN196609 CUI196609:CUJ196609 DEE196609:DEF196609 DOA196609:DOB196609 DXW196609:DXX196609 EHS196609:EHT196609 ERO196609:ERP196609 FBK196609:FBL196609 FLG196609:FLH196609 FVC196609:FVD196609 GEY196609:GEZ196609 GOU196609:GOV196609 GYQ196609:GYR196609 HIM196609:HIN196609 HSI196609:HSJ196609 ICE196609:ICF196609 IMA196609:IMB196609 IVW196609:IVX196609 JFS196609:JFT196609 JPO196609:JPP196609 JZK196609:JZL196609 KJG196609:KJH196609 KTC196609:KTD196609 LCY196609:LCZ196609 LMU196609:LMV196609 LWQ196609:LWR196609 MGM196609:MGN196609 MQI196609:MQJ196609 NAE196609:NAF196609 NKA196609:NKB196609 NTW196609:NTX196609 ODS196609:ODT196609 ONO196609:ONP196609 OXK196609:OXL196609 PHG196609:PHH196609 PRC196609:PRD196609 QAY196609:QAZ196609 QKU196609:QKV196609 QUQ196609:QUR196609 REM196609:REN196609 ROI196609:ROJ196609 RYE196609:RYF196609 SIA196609:SIB196609 SRW196609:SRX196609 TBS196609:TBT196609 TLO196609:TLP196609 TVK196609:TVL196609 UFG196609:UFH196609 UPC196609:UPD196609 UYY196609:UYZ196609 VIU196609:VIV196609 VSQ196609:VSR196609 WCM196609:WCN196609 WMI196609:WMJ196609 WWE196609:WWF196609 W262145:X262145 JS262145:JT262145 TO262145:TP262145 ADK262145:ADL262145 ANG262145:ANH262145 AXC262145:AXD262145 BGY262145:BGZ262145 BQU262145:BQV262145 CAQ262145:CAR262145 CKM262145:CKN262145 CUI262145:CUJ262145 DEE262145:DEF262145 DOA262145:DOB262145 DXW262145:DXX262145 EHS262145:EHT262145 ERO262145:ERP262145 FBK262145:FBL262145 FLG262145:FLH262145 FVC262145:FVD262145 GEY262145:GEZ262145 GOU262145:GOV262145 GYQ262145:GYR262145 HIM262145:HIN262145 HSI262145:HSJ262145 ICE262145:ICF262145 IMA262145:IMB262145 IVW262145:IVX262145 JFS262145:JFT262145 JPO262145:JPP262145 JZK262145:JZL262145 KJG262145:KJH262145 KTC262145:KTD262145 LCY262145:LCZ262145 LMU262145:LMV262145 LWQ262145:LWR262145 MGM262145:MGN262145 MQI262145:MQJ262145 NAE262145:NAF262145 NKA262145:NKB262145 NTW262145:NTX262145 ODS262145:ODT262145 ONO262145:ONP262145 OXK262145:OXL262145 PHG262145:PHH262145 PRC262145:PRD262145 QAY262145:QAZ262145 QKU262145:QKV262145 QUQ262145:QUR262145 REM262145:REN262145 ROI262145:ROJ262145 RYE262145:RYF262145 SIA262145:SIB262145 SRW262145:SRX262145 TBS262145:TBT262145 TLO262145:TLP262145 TVK262145:TVL262145 UFG262145:UFH262145 UPC262145:UPD262145 UYY262145:UYZ262145 VIU262145:VIV262145 VSQ262145:VSR262145 WCM262145:WCN262145 WMI262145:WMJ262145 WWE262145:WWF262145 W327681:X327681 JS327681:JT327681 TO327681:TP327681 ADK327681:ADL327681 ANG327681:ANH327681 AXC327681:AXD327681 BGY327681:BGZ327681 BQU327681:BQV327681 CAQ327681:CAR327681 CKM327681:CKN327681 CUI327681:CUJ327681 DEE327681:DEF327681 DOA327681:DOB327681 DXW327681:DXX327681 EHS327681:EHT327681 ERO327681:ERP327681 FBK327681:FBL327681 FLG327681:FLH327681 FVC327681:FVD327681 GEY327681:GEZ327681 GOU327681:GOV327681 GYQ327681:GYR327681 HIM327681:HIN327681 HSI327681:HSJ327681 ICE327681:ICF327681 IMA327681:IMB327681 IVW327681:IVX327681 JFS327681:JFT327681 JPO327681:JPP327681 JZK327681:JZL327681 KJG327681:KJH327681 KTC327681:KTD327681 LCY327681:LCZ327681 LMU327681:LMV327681 LWQ327681:LWR327681 MGM327681:MGN327681 MQI327681:MQJ327681 NAE327681:NAF327681 NKA327681:NKB327681 NTW327681:NTX327681 ODS327681:ODT327681 ONO327681:ONP327681 OXK327681:OXL327681 PHG327681:PHH327681 PRC327681:PRD327681 QAY327681:QAZ327681 QKU327681:QKV327681 QUQ327681:QUR327681 REM327681:REN327681 ROI327681:ROJ327681 RYE327681:RYF327681 SIA327681:SIB327681 SRW327681:SRX327681 TBS327681:TBT327681 TLO327681:TLP327681 TVK327681:TVL327681 UFG327681:UFH327681 UPC327681:UPD327681 UYY327681:UYZ327681 VIU327681:VIV327681 VSQ327681:VSR327681 WCM327681:WCN327681 WMI327681:WMJ327681 WWE327681:WWF327681 W393217:X393217 JS393217:JT393217 TO393217:TP393217 ADK393217:ADL393217 ANG393217:ANH393217 AXC393217:AXD393217 BGY393217:BGZ393217 BQU393217:BQV393217 CAQ393217:CAR393217 CKM393217:CKN393217 CUI393217:CUJ393217 DEE393217:DEF393217 DOA393217:DOB393217 DXW393217:DXX393217 EHS393217:EHT393217 ERO393217:ERP393217 FBK393217:FBL393217 FLG393217:FLH393217 FVC393217:FVD393217 GEY393217:GEZ393217 GOU393217:GOV393217 GYQ393217:GYR393217 HIM393217:HIN393217 HSI393217:HSJ393217 ICE393217:ICF393217 IMA393217:IMB393217 IVW393217:IVX393217 JFS393217:JFT393217 JPO393217:JPP393217 JZK393217:JZL393217 KJG393217:KJH393217 KTC393217:KTD393217 LCY393217:LCZ393217 LMU393217:LMV393217 LWQ393217:LWR393217 MGM393217:MGN393217 MQI393217:MQJ393217 NAE393217:NAF393217 NKA393217:NKB393217 NTW393217:NTX393217 ODS393217:ODT393217 ONO393217:ONP393217 OXK393217:OXL393217 PHG393217:PHH393217 PRC393217:PRD393217 QAY393217:QAZ393217 QKU393217:QKV393217 QUQ393217:QUR393217 REM393217:REN393217 ROI393217:ROJ393217 RYE393217:RYF393217 SIA393217:SIB393217 SRW393217:SRX393217 TBS393217:TBT393217 TLO393217:TLP393217 TVK393217:TVL393217 UFG393217:UFH393217 UPC393217:UPD393217 UYY393217:UYZ393217 VIU393217:VIV393217 VSQ393217:VSR393217 WCM393217:WCN393217 WMI393217:WMJ393217 WWE393217:WWF393217 W458753:X458753 JS458753:JT458753 TO458753:TP458753 ADK458753:ADL458753 ANG458753:ANH458753 AXC458753:AXD458753 BGY458753:BGZ458753 BQU458753:BQV458753 CAQ458753:CAR458753 CKM458753:CKN458753 CUI458753:CUJ458753 DEE458753:DEF458753 DOA458753:DOB458753 DXW458753:DXX458753 EHS458753:EHT458753 ERO458753:ERP458753 FBK458753:FBL458753 FLG458753:FLH458753 FVC458753:FVD458753 GEY458753:GEZ458753 GOU458753:GOV458753 GYQ458753:GYR458753 HIM458753:HIN458753 HSI458753:HSJ458753 ICE458753:ICF458753 IMA458753:IMB458753 IVW458753:IVX458753 JFS458753:JFT458753 JPO458753:JPP458753 JZK458753:JZL458753 KJG458753:KJH458753 KTC458753:KTD458753 LCY458753:LCZ458753 LMU458753:LMV458753 LWQ458753:LWR458753 MGM458753:MGN458753 MQI458753:MQJ458753 NAE458753:NAF458753 NKA458753:NKB458753 NTW458753:NTX458753 ODS458753:ODT458753 ONO458753:ONP458753 OXK458753:OXL458753 PHG458753:PHH458753 PRC458753:PRD458753 QAY458753:QAZ458753 QKU458753:QKV458753 QUQ458753:QUR458753 REM458753:REN458753 ROI458753:ROJ458753 RYE458753:RYF458753 SIA458753:SIB458753 SRW458753:SRX458753 TBS458753:TBT458753 TLO458753:TLP458753 TVK458753:TVL458753 UFG458753:UFH458753 UPC458753:UPD458753 UYY458753:UYZ458753 VIU458753:VIV458753 VSQ458753:VSR458753 WCM458753:WCN458753 WMI458753:WMJ458753 WWE458753:WWF458753 W524289:X524289 JS524289:JT524289 TO524289:TP524289 ADK524289:ADL524289 ANG524289:ANH524289 AXC524289:AXD524289 BGY524289:BGZ524289 BQU524289:BQV524289 CAQ524289:CAR524289 CKM524289:CKN524289 CUI524289:CUJ524289 DEE524289:DEF524289 DOA524289:DOB524289 DXW524289:DXX524289 EHS524289:EHT524289 ERO524289:ERP524289 FBK524289:FBL524289 FLG524289:FLH524289 FVC524289:FVD524289 GEY524289:GEZ524289 GOU524289:GOV524289 GYQ524289:GYR524289 HIM524289:HIN524289 HSI524289:HSJ524289 ICE524289:ICF524289 IMA524289:IMB524289 IVW524289:IVX524289 JFS524289:JFT524289 JPO524289:JPP524289 JZK524289:JZL524289 KJG524289:KJH524289 KTC524289:KTD524289 LCY524289:LCZ524289 LMU524289:LMV524289 LWQ524289:LWR524289 MGM524289:MGN524289 MQI524289:MQJ524289 NAE524289:NAF524289 NKA524289:NKB524289 NTW524289:NTX524289 ODS524289:ODT524289 ONO524289:ONP524289 OXK524289:OXL524289 PHG524289:PHH524289 PRC524289:PRD524289 QAY524289:QAZ524289 QKU524289:QKV524289 QUQ524289:QUR524289 REM524289:REN524289 ROI524289:ROJ524289 RYE524289:RYF524289 SIA524289:SIB524289 SRW524289:SRX524289 TBS524289:TBT524289 TLO524289:TLP524289 TVK524289:TVL524289 UFG524289:UFH524289 UPC524289:UPD524289 UYY524289:UYZ524289 VIU524289:VIV524289 VSQ524289:VSR524289 WCM524289:WCN524289 WMI524289:WMJ524289 WWE524289:WWF524289 W589825:X589825 JS589825:JT589825 TO589825:TP589825 ADK589825:ADL589825 ANG589825:ANH589825 AXC589825:AXD589825 BGY589825:BGZ589825 BQU589825:BQV589825 CAQ589825:CAR589825 CKM589825:CKN589825 CUI589825:CUJ589825 DEE589825:DEF589825 DOA589825:DOB589825 DXW589825:DXX589825 EHS589825:EHT589825 ERO589825:ERP589825 FBK589825:FBL589825 FLG589825:FLH589825 FVC589825:FVD589825 GEY589825:GEZ589825 GOU589825:GOV589825 GYQ589825:GYR589825 HIM589825:HIN589825 HSI589825:HSJ589825 ICE589825:ICF589825 IMA589825:IMB589825 IVW589825:IVX589825 JFS589825:JFT589825 JPO589825:JPP589825 JZK589825:JZL589825 KJG589825:KJH589825 KTC589825:KTD589825 LCY589825:LCZ589825 LMU589825:LMV589825 LWQ589825:LWR589825 MGM589825:MGN589825 MQI589825:MQJ589825 NAE589825:NAF589825 NKA589825:NKB589825 NTW589825:NTX589825 ODS589825:ODT589825 ONO589825:ONP589825 OXK589825:OXL589825 PHG589825:PHH589825 PRC589825:PRD589825 QAY589825:QAZ589825 QKU589825:QKV589825 QUQ589825:QUR589825 REM589825:REN589825 ROI589825:ROJ589825 RYE589825:RYF589825 SIA589825:SIB589825 SRW589825:SRX589825 TBS589825:TBT589825 TLO589825:TLP589825 TVK589825:TVL589825 UFG589825:UFH589825 UPC589825:UPD589825 UYY589825:UYZ589825 VIU589825:VIV589825 VSQ589825:VSR589825 WCM589825:WCN589825 WMI589825:WMJ589825 WWE589825:WWF589825 W655361:X655361 JS655361:JT655361 TO655361:TP655361 ADK655361:ADL655361 ANG655361:ANH655361 AXC655361:AXD655361 BGY655361:BGZ655361 BQU655361:BQV655361 CAQ655361:CAR655361 CKM655361:CKN655361 CUI655361:CUJ655361 DEE655361:DEF655361 DOA655361:DOB655361 DXW655361:DXX655361 EHS655361:EHT655361 ERO655361:ERP655361 FBK655361:FBL655361 FLG655361:FLH655361 FVC655361:FVD655361 GEY655361:GEZ655361 GOU655361:GOV655361 GYQ655361:GYR655361 HIM655361:HIN655361 HSI655361:HSJ655361 ICE655361:ICF655361 IMA655361:IMB655361 IVW655361:IVX655361 JFS655361:JFT655361 JPO655361:JPP655361 JZK655361:JZL655361 KJG655361:KJH655361 KTC655361:KTD655361 LCY655361:LCZ655361 LMU655361:LMV655361 LWQ655361:LWR655361 MGM655361:MGN655361 MQI655361:MQJ655361 NAE655361:NAF655361 NKA655361:NKB655361 NTW655361:NTX655361 ODS655361:ODT655361 ONO655361:ONP655361 OXK655361:OXL655361 PHG655361:PHH655361 PRC655361:PRD655361 QAY655361:QAZ655361 QKU655361:QKV655361 QUQ655361:QUR655361 REM655361:REN655361 ROI655361:ROJ655361 RYE655361:RYF655361 SIA655361:SIB655361 SRW655361:SRX655361 TBS655361:TBT655361 TLO655361:TLP655361 TVK655361:TVL655361 UFG655361:UFH655361 UPC655361:UPD655361 UYY655361:UYZ655361 VIU655361:VIV655361 VSQ655361:VSR655361 WCM655361:WCN655361 WMI655361:WMJ655361 WWE655361:WWF655361 W720897:X720897 JS720897:JT720897 TO720897:TP720897 ADK720897:ADL720897 ANG720897:ANH720897 AXC720897:AXD720897 BGY720897:BGZ720897 BQU720897:BQV720897 CAQ720897:CAR720897 CKM720897:CKN720897 CUI720897:CUJ720897 DEE720897:DEF720897 DOA720897:DOB720897 DXW720897:DXX720897 EHS720897:EHT720897 ERO720897:ERP720897 FBK720897:FBL720897 FLG720897:FLH720897 FVC720897:FVD720897 GEY720897:GEZ720897 GOU720897:GOV720897 GYQ720897:GYR720897 HIM720897:HIN720897 HSI720897:HSJ720897 ICE720897:ICF720897 IMA720897:IMB720897 IVW720897:IVX720897 JFS720897:JFT720897 JPO720897:JPP720897 JZK720897:JZL720897 KJG720897:KJH720897 KTC720897:KTD720897 LCY720897:LCZ720897 LMU720897:LMV720897 LWQ720897:LWR720897 MGM720897:MGN720897 MQI720897:MQJ720897 NAE720897:NAF720897 NKA720897:NKB720897 NTW720897:NTX720897 ODS720897:ODT720897 ONO720897:ONP720897 OXK720897:OXL720897 PHG720897:PHH720897 PRC720897:PRD720897 QAY720897:QAZ720897 QKU720897:QKV720897 QUQ720897:QUR720897 REM720897:REN720897 ROI720897:ROJ720897 RYE720897:RYF720897 SIA720897:SIB720897 SRW720897:SRX720897 TBS720897:TBT720897 TLO720897:TLP720897 TVK720897:TVL720897 UFG720897:UFH720897 UPC720897:UPD720897 UYY720897:UYZ720897 VIU720897:VIV720897 VSQ720897:VSR720897 WCM720897:WCN720897 WMI720897:WMJ720897 WWE720897:WWF720897 W786433:X786433 JS786433:JT786433 TO786433:TP786433 ADK786433:ADL786433 ANG786433:ANH786433 AXC786433:AXD786433 BGY786433:BGZ786433 BQU786433:BQV786433 CAQ786433:CAR786433 CKM786433:CKN786433 CUI786433:CUJ786433 DEE786433:DEF786433 DOA786433:DOB786433 DXW786433:DXX786433 EHS786433:EHT786433 ERO786433:ERP786433 FBK786433:FBL786433 FLG786433:FLH786433 FVC786433:FVD786433 GEY786433:GEZ786433 GOU786433:GOV786433 GYQ786433:GYR786433 HIM786433:HIN786433 HSI786433:HSJ786433 ICE786433:ICF786433 IMA786433:IMB786433 IVW786433:IVX786433 JFS786433:JFT786433 JPO786433:JPP786433 JZK786433:JZL786433 KJG786433:KJH786433 KTC786433:KTD786433 LCY786433:LCZ786433 LMU786433:LMV786433 LWQ786433:LWR786433 MGM786433:MGN786433 MQI786433:MQJ786433 NAE786433:NAF786433 NKA786433:NKB786433 NTW786433:NTX786433 ODS786433:ODT786433 ONO786433:ONP786433 OXK786433:OXL786433 PHG786433:PHH786433 PRC786433:PRD786433 QAY786433:QAZ786433 QKU786433:QKV786433 QUQ786433:QUR786433 REM786433:REN786433 ROI786433:ROJ786433 RYE786433:RYF786433 SIA786433:SIB786433 SRW786433:SRX786433 TBS786433:TBT786433 TLO786433:TLP786433 TVK786433:TVL786433 UFG786433:UFH786433 UPC786433:UPD786433 UYY786433:UYZ786433 VIU786433:VIV786433 VSQ786433:VSR786433 WCM786433:WCN786433 WMI786433:WMJ786433 WWE786433:WWF786433 W851969:X851969 JS851969:JT851969 TO851969:TP851969 ADK851969:ADL851969 ANG851969:ANH851969 AXC851969:AXD851969 BGY851969:BGZ851969 BQU851969:BQV851969 CAQ851969:CAR851969 CKM851969:CKN851969 CUI851969:CUJ851969 DEE851969:DEF851969 DOA851969:DOB851969 DXW851969:DXX851969 EHS851969:EHT851969 ERO851969:ERP851969 FBK851969:FBL851969 FLG851969:FLH851969 FVC851969:FVD851969 GEY851969:GEZ851969 GOU851969:GOV851969 GYQ851969:GYR851969 HIM851969:HIN851969 HSI851969:HSJ851969 ICE851969:ICF851969 IMA851969:IMB851969 IVW851969:IVX851969 JFS851969:JFT851969 JPO851969:JPP851969 JZK851969:JZL851969 KJG851969:KJH851969 KTC851969:KTD851969 LCY851969:LCZ851969 LMU851969:LMV851969 LWQ851969:LWR851969 MGM851969:MGN851969 MQI851969:MQJ851969 NAE851969:NAF851969 NKA851969:NKB851969 NTW851969:NTX851969 ODS851969:ODT851969 ONO851969:ONP851969 OXK851969:OXL851969 PHG851969:PHH851969 PRC851969:PRD851969 QAY851969:QAZ851969 QKU851969:QKV851969 QUQ851969:QUR851969 REM851969:REN851969 ROI851969:ROJ851969 RYE851969:RYF851969 SIA851969:SIB851969 SRW851969:SRX851969 TBS851969:TBT851969 TLO851969:TLP851969 TVK851969:TVL851969 UFG851969:UFH851969 UPC851969:UPD851969 UYY851969:UYZ851969 VIU851969:VIV851969 VSQ851969:VSR851969 WCM851969:WCN851969 WMI851969:WMJ851969 WWE851969:WWF851969 W917505:X917505 JS917505:JT917505 TO917505:TP917505 ADK917505:ADL917505 ANG917505:ANH917505 AXC917505:AXD917505 BGY917505:BGZ917505 BQU917505:BQV917505 CAQ917505:CAR917505 CKM917505:CKN917505 CUI917505:CUJ917505 DEE917505:DEF917505 DOA917505:DOB917505 DXW917505:DXX917505 EHS917505:EHT917505 ERO917505:ERP917505 FBK917505:FBL917505 FLG917505:FLH917505 FVC917505:FVD917505 GEY917505:GEZ917505 GOU917505:GOV917505 GYQ917505:GYR917505 HIM917505:HIN917505 HSI917505:HSJ917505 ICE917505:ICF917505 IMA917505:IMB917505 IVW917505:IVX917505 JFS917505:JFT917505 JPO917505:JPP917505 JZK917505:JZL917505 KJG917505:KJH917505 KTC917505:KTD917505 LCY917505:LCZ917505 LMU917505:LMV917505 LWQ917505:LWR917505 MGM917505:MGN917505 MQI917505:MQJ917505 NAE917505:NAF917505 NKA917505:NKB917505 NTW917505:NTX917505 ODS917505:ODT917505 ONO917505:ONP917505 OXK917505:OXL917505 PHG917505:PHH917505 PRC917505:PRD917505 QAY917505:QAZ917505 QKU917505:QKV917505 QUQ917505:QUR917505 REM917505:REN917505 ROI917505:ROJ917505 RYE917505:RYF917505 SIA917505:SIB917505 SRW917505:SRX917505 TBS917505:TBT917505 TLO917505:TLP917505 TVK917505:TVL917505 UFG917505:UFH917505 UPC917505:UPD917505 UYY917505:UYZ917505 VIU917505:VIV917505 VSQ917505:VSR917505 WCM917505:WCN917505 WMI917505:WMJ917505 WWE917505:WWF917505 W983041:X983041 JS983041:JT983041 TO983041:TP983041 ADK983041:ADL983041 ANG983041:ANH983041 AXC983041:AXD983041 BGY983041:BGZ983041 BQU983041:BQV983041 CAQ983041:CAR983041 CKM983041:CKN983041 CUI983041:CUJ983041 DEE983041:DEF983041 DOA983041:DOB983041 DXW983041:DXX983041 EHS983041:EHT983041 ERO983041:ERP983041 FBK983041:FBL983041 FLG983041:FLH983041 FVC983041:FVD983041 GEY983041:GEZ983041 GOU983041:GOV983041 GYQ983041:GYR983041 HIM983041:HIN983041 HSI983041:HSJ983041 ICE983041:ICF983041 IMA983041:IMB983041 IVW983041:IVX983041 JFS983041:JFT983041 JPO983041:JPP983041 JZK983041:JZL983041 KJG983041:KJH983041 KTC983041:KTD983041 LCY983041:LCZ983041 LMU983041:LMV983041 LWQ983041:LWR983041 MGM983041:MGN983041 MQI983041:MQJ983041 NAE983041:NAF983041 NKA983041:NKB983041 NTW983041:NTX983041 ODS983041:ODT983041 ONO983041:ONP983041 OXK983041:OXL983041 PHG983041:PHH983041 PRC983041:PRD983041 QAY983041:QAZ983041 QKU983041:QKV983041 QUQ983041:QUR983041 REM983041:REN983041 ROI983041:ROJ983041 RYE983041:RYF983041 SIA983041:SIB983041 SRW983041:SRX983041 TBS983041:TBT983041 TLO983041:TLP983041 TVK983041:TVL983041 UFG983041:UFH983041 UPC983041:UPD983041 UYY983041:UYZ983041 VIU983041:VIV983041 VSQ983041:VSR983041 WCM983041:WCN983041 WMI983041:WMJ983041 WWE983041:WWF983041" xr:uid="{B363E28C-9DB6-47B1-BCA1-3496CB580159}">
      <formula1>#REF!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B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328125" defaultRowHeight="22.5"/>
  <cols>
    <col min="1" max="2" width="2.453125" customWidth="1"/>
    <col min="3" max="3" width="16.90625" style="48" customWidth="1"/>
    <col min="4" max="4" width="11.453125" style="16" customWidth="1"/>
    <col min="5" max="5" width="115" style="4" customWidth="1"/>
    <col min="6" max="6" width="23.453125" style="3" customWidth="1"/>
    <col min="7" max="8" width="23.6328125" style="3" customWidth="1"/>
    <col min="9" max="9" width="23.54296875" style="3" customWidth="1"/>
    <col min="10" max="11" width="15.90625" style="29" customWidth="1"/>
    <col min="12" max="12" width="2.453125" style="7" customWidth="1"/>
    <col min="13" max="13" width="16.36328125" style="2" customWidth="1"/>
    <col min="14" max="28" width="16.36328125" customWidth="1"/>
    <col min="29" max="67" width="8" customWidth="1"/>
    <col min="16382" max="16382" width="11.453125" hidden="1" customWidth="1"/>
    <col min="16384" max="16384" width="41" customWidth="1"/>
  </cols>
  <sheetData>
    <row r="1" spans="2:14" ht="24.75" customHeight="1">
      <c r="C1" s="46"/>
      <c r="D1" s="19"/>
      <c r="E1" s="20"/>
      <c r="F1" s="21"/>
      <c r="G1" s="21"/>
      <c r="H1" s="21"/>
      <c r="I1" s="21"/>
      <c r="J1" s="27"/>
      <c r="K1" s="27"/>
      <c r="L1" s="6"/>
    </row>
    <row r="2" spans="2:14" ht="20.25" customHeight="1">
      <c r="C2" s="405" t="s">
        <v>104</v>
      </c>
      <c r="D2" s="405"/>
      <c r="E2" s="405"/>
      <c r="F2" s="405"/>
      <c r="G2" s="405"/>
      <c r="H2" s="405"/>
      <c r="I2" s="405"/>
      <c r="J2" s="405"/>
      <c r="K2" s="405"/>
      <c r="L2" s="405"/>
    </row>
    <row r="3" spans="2:14" ht="15" customHeight="1">
      <c r="C3" s="405"/>
      <c r="D3" s="405"/>
      <c r="E3" s="405"/>
      <c r="F3" s="405"/>
      <c r="G3" s="405"/>
      <c r="H3" s="405"/>
      <c r="I3" s="405"/>
      <c r="J3" s="405"/>
      <c r="K3" s="405"/>
      <c r="L3" s="405"/>
    </row>
    <row r="4" spans="2:14" ht="15" customHeight="1">
      <c r="C4" s="405"/>
      <c r="D4" s="405"/>
      <c r="E4" s="405"/>
      <c r="F4" s="405"/>
      <c r="G4" s="405"/>
      <c r="H4" s="405"/>
      <c r="I4" s="405"/>
      <c r="J4" s="405"/>
      <c r="K4" s="405"/>
      <c r="L4" s="405"/>
    </row>
    <row r="5" spans="2:14" ht="15" customHeight="1">
      <c r="C5" s="405"/>
      <c r="D5" s="405"/>
      <c r="E5" s="405"/>
      <c r="F5" s="405"/>
      <c r="G5" s="405"/>
      <c r="H5" s="405"/>
      <c r="I5" s="405"/>
      <c r="J5" s="405"/>
      <c r="K5" s="405"/>
      <c r="L5" s="405"/>
    </row>
    <row r="6" spans="2:14" ht="9.75" customHeight="1">
      <c r="C6" s="46"/>
      <c r="D6" s="19"/>
      <c r="E6" s="20"/>
      <c r="F6" s="21"/>
      <c r="G6" s="21"/>
      <c r="H6" s="21"/>
      <c r="I6" s="21"/>
      <c r="J6" s="27"/>
      <c r="K6" s="27"/>
      <c r="L6" s="6"/>
    </row>
    <row r="7" spans="2:14" s="1" customFormat="1" ht="24.75" customHeight="1">
      <c r="B7" s="12"/>
      <c r="C7" s="395" t="s">
        <v>16</v>
      </c>
      <c r="D7" s="395" t="s">
        <v>3</v>
      </c>
      <c r="E7" s="395" t="s">
        <v>12</v>
      </c>
      <c r="F7" s="396" t="s">
        <v>7</v>
      </c>
      <c r="G7" s="396"/>
      <c r="H7" s="396"/>
      <c r="I7" s="396"/>
      <c r="J7" s="397" t="s">
        <v>11</v>
      </c>
      <c r="K7" s="397"/>
      <c r="L7" s="9" t="s">
        <v>17</v>
      </c>
      <c r="M7" s="18"/>
    </row>
    <row r="8" spans="2:14" s="1" customFormat="1" ht="80.25" customHeight="1">
      <c r="B8" s="12"/>
      <c r="C8" s="395"/>
      <c r="D8" s="395"/>
      <c r="E8" s="395"/>
      <c r="F8" s="24" t="s">
        <v>15</v>
      </c>
      <c r="G8" s="24" t="s">
        <v>18</v>
      </c>
      <c r="H8" s="24" t="s">
        <v>0</v>
      </c>
      <c r="I8" s="24" t="s">
        <v>4</v>
      </c>
      <c r="J8" s="28" t="s">
        <v>6</v>
      </c>
      <c r="K8" s="28" t="s">
        <v>5</v>
      </c>
      <c r="L8" s="8"/>
      <c r="M8" s="18"/>
    </row>
    <row r="9" spans="2:14" s="5" customFormat="1" ht="64.5" customHeight="1">
      <c r="B9" s="13"/>
      <c r="C9" s="399" t="s">
        <v>8</v>
      </c>
      <c r="D9" s="382" t="s">
        <v>1</v>
      </c>
      <c r="E9" s="54" t="s">
        <v>23</v>
      </c>
      <c r="F9" s="55">
        <v>409355.20455000002</v>
      </c>
      <c r="G9" s="55">
        <v>0</v>
      </c>
      <c r="H9" s="55">
        <v>0</v>
      </c>
      <c r="I9" s="58">
        <v>0</v>
      </c>
      <c r="J9" s="56">
        <v>0</v>
      </c>
      <c r="K9" s="56">
        <v>0</v>
      </c>
      <c r="L9" s="10"/>
      <c r="M9" s="26"/>
      <c r="N9" s="45"/>
    </row>
    <row r="10" spans="2:14" s="5" customFormat="1" ht="57" customHeight="1">
      <c r="B10" s="13"/>
      <c r="C10" s="399"/>
      <c r="D10" s="383"/>
      <c r="E10" s="45" t="s">
        <v>73</v>
      </c>
      <c r="F10" s="33">
        <v>70644.795450000005</v>
      </c>
      <c r="G10" s="33">
        <v>0</v>
      </c>
      <c r="H10" s="33">
        <v>0</v>
      </c>
      <c r="I10" s="38">
        <v>0</v>
      </c>
      <c r="J10" s="36">
        <v>0</v>
      </c>
      <c r="K10" s="36">
        <v>0</v>
      </c>
      <c r="L10" s="10"/>
      <c r="M10" s="26"/>
      <c r="N10" s="45"/>
    </row>
    <row r="11" spans="2:14" s="5" customFormat="1" ht="57.75" customHeight="1">
      <c r="B11" s="13"/>
      <c r="C11" s="399"/>
      <c r="D11" s="384"/>
      <c r="E11" s="61" t="s">
        <v>24</v>
      </c>
      <c r="F11" s="62">
        <v>47054</v>
      </c>
      <c r="G11" s="62">
        <v>0</v>
      </c>
      <c r="H11" s="62">
        <v>450.64039100000002</v>
      </c>
      <c r="I11" s="63">
        <v>0</v>
      </c>
      <c r="J11" s="64">
        <v>0.95770899604709481</v>
      </c>
      <c r="K11" s="64">
        <v>0</v>
      </c>
      <c r="L11" s="10"/>
      <c r="M11" s="26"/>
      <c r="N11" s="45"/>
    </row>
    <row r="12" spans="2:14" s="5" customFormat="1" ht="72" customHeight="1">
      <c r="B12" s="13"/>
      <c r="C12" s="399"/>
      <c r="D12" s="65" t="s">
        <v>2</v>
      </c>
      <c r="E12" s="66" t="s">
        <v>25</v>
      </c>
      <c r="F12" s="67">
        <v>9000</v>
      </c>
      <c r="G12" s="67">
        <v>0</v>
      </c>
      <c r="H12" s="67">
        <v>0</v>
      </c>
      <c r="I12" s="68">
        <v>0</v>
      </c>
      <c r="J12" s="69">
        <v>0</v>
      </c>
      <c r="K12" s="69">
        <v>0</v>
      </c>
      <c r="L12" s="10"/>
      <c r="M12" s="26"/>
      <c r="N12" s="45"/>
    </row>
    <row r="13" spans="2:14" s="5" customFormat="1" ht="59.25" customHeight="1">
      <c r="B13" s="13"/>
      <c r="C13" s="399"/>
      <c r="D13" s="383" t="s">
        <v>19</v>
      </c>
      <c r="E13" s="45" t="s">
        <v>26</v>
      </c>
      <c r="F13" s="33">
        <v>1200</v>
      </c>
      <c r="G13" s="33">
        <v>0</v>
      </c>
      <c r="H13" s="33">
        <v>0</v>
      </c>
      <c r="I13" s="33">
        <v>0</v>
      </c>
      <c r="J13" s="36">
        <v>0</v>
      </c>
      <c r="K13" s="36">
        <v>0</v>
      </c>
      <c r="L13" s="10"/>
      <c r="M13" s="26"/>
      <c r="N13" s="45"/>
    </row>
    <row r="14" spans="2:14" s="5" customFormat="1" ht="47.25" customHeight="1">
      <c r="B14" s="13"/>
      <c r="C14" s="399"/>
      <c r="D14" s="383"/>
      <c r="E14" s="45" t="s">
        <v>27</v>
      </c>
      <c r="F14" s="33">
        <v>4000</v>
      </c>
      <c r="G14" s="33">
        <v>0</v>
      </c>
      <c r="H14" s="33">
        <v>0</v>
      </c>
      <c r="I14" s="33">
        <v>0</v>
      </c>
      <c r="J14" s="36">
        <v>0</v>
      </c>
      <c r="K14" s="36">
        <v>0</v>
      </c>
      <c r="L14" s="10"/>
      <c r="M14" s="26"/>
      <c r="N14" s="45"/>
    </row>
    <row r="15" spans="2:14" s="5" customFormat="1" ht="46">
      <c r="B15" s="13"/>
      <c r="C15" s="400"/>
      <c r="D15" s="385"/>
      <c r="E15" s="50" t="s">
        <v>28</v>
      </c>
      <c r="F15" s="51">
        <v>11712</v>
      </c>
      <c r="G15" s="51">
        <v>0</v>
      </c>
      <c r="H15" s="51">
        <v>11097.49494</v>
      </c>
      <c r="I15" s="52">
        <v>0</v>
      </c>
      <c r="J15" s="53">
        <v>94.753201331967219</v>
      </c>
      <c r="K15" s="53">
        <v>0</v>
      </c>
      <c r="L15" s="10"/>
      <c r="M15" s="26"/>
      <c r="N15" s="45"/>
    </row>
    <row r="16" spans="2:14" s="5" customFormat="1" ht="60" customHeight="1">
      <c r="B16" s="13"/>
      <c r="C16" s="398" t="s">
        <v>9</v>
      </c>
      <c r="D16" s="382" t="s">
        <v>20</v>
      </c>
      <c r="E16" s="54" t="s">
        <v>29</v>
      </c>
      <c r="F16" s="55">
        <v>1744827.492541</v>
      </c>
      <c r="G16" s="55">
        <v>0</v>
      </c>
      <c r="H16" s="55">
        <v>0</v>
      </c>
      <c r="I16" s="55">
        <v>0</v>
      </c>
      <c r="J16" s="56">
        <v>0</v>
      </c>
      <c r="K16" s="56">
        <v>0</v>
      </c>
      <c r="L16" s="10"/>
      <c r="M16" s="26"/>
      <c r="N16" s="45"/>
    </row>
    <row r="17" spans="2:14" s="5" customFormat="1" ht="57.75" customHeight="1">
      <c r="B17" s="13"/>
      <c r="C17" s="399"/>
      <c r="D17" s="383"/>
      <c r="E17" s="45" t="s">
        <v>30</v>
      </c>
      <c r="F17" s="33">
        <v>127673</v>
      </c>
      <c r="G17" s="33">
        <v>0</v>
      </c>
      <c r="H17" s="33">
        <v>0</v>
      </c>
      <c r="I17" s="33">
        <v>0</v>
      </c>
      <c r="J17" s="36">
        <v>0</v>
      </c>
      <c r="K17" s="36">
        <v>0</v>
      </c>
      <c r="L17" s="10"/>
      <c r="M17" s="26"/>
      <c r="N17" s="45"/>
    </row>
    <row r="18" spans="2:14" s="5" customFormat="1" ht="41.25" customHeight="1">
      <c r="B18" s="13"/>
      <c r="C18" s="399"/>
      <c r="D18" s="387" t="s">
        <v>2</v>
      </c>
      <c r="E18" s="70" t="s">
        <v>31</v>
      </c>
      <c r="F18" s="71">
        <v>88312.718676999997</v>
      </c>
      <c r="G18" s="71">
        <v>0</v>
      </c>
      <c r="H18" s="71">
        <v>21522.301579430001</v>
      </c>
      <c r="I18" s="71">
        <v>0</v>
      </c>
      <c r="J18" s="72">
        <v>24.370557154000547</v>
      </c>
      <c r="K18" s="72">
        <v>0</v>
      </c>
      <c r="L18" s="10"/>
      <c r="M18" s="26"/>
      <c r="N18" s="45"/>
    </row>
    <row r="19" spans="2:14" s="5" customFormat="1" ht="49.5" customHeight="1">
      <c r="B19" s="13"/>
      <c r="C19" s="399"/>
      <c r="D19" s="383"/>
      <c r="E19" s="45" t="s">
        <v>32</v>
      </c>
      <c r="F19" s="33">
        <v>110230</v>
      </c>
      <c r="G19" s="33">
        <v>0</v>
      </c>
      <c r="H19" s="33">
        <v>54589.700861830002</v>
      </c>
      <c r="I19" s="33">
        <v>0</v>
      </c>
      <c r="J19" s="36">
        <v>49.523451748008711</v>
      </c>
      <c r="K19" s="36">
        <v>0</v>
      </c>
      <c r="L19" s="10"/>
      <c r="M19" s="26"/>
      <c r="N19" s="45"/>
    </row>
    <row r="20" spans="2:14" s="5" customFormat="1" ht="58.5" customHeight="1">
      <c r="B20" s="13"/>
      <c r="C20" s="399"/>
      <c r="D20" s="383"/>
      <c r="E20" s="45" t="s">
        <v>33</v>
      </c>
      <c r="F20" s="33">
        <v>135280</v>
      </c>
      <c r="G20" s="33">
        <v>0</v>
      </c>
      <c r="H20" s="33">
        <v>61719.746744399999</v>
      </c>
      <c r="I20" s="33">
        <v>0</v>
      </c>
      <c r="J20" s="36">
        <v>45.623703980189234</v>
      </c>
      <c r="K20" s="36">
        <v>0</v>
      </c>
      <c r="L20" s="10"/>
      <c r="M20" s="26"/>
      <c r="N20" s="45"/>
    </row>
    <row r="21" spans="2:14" s="5" customFormat="1" ht="69.75" customHeight="1">
      <c r="B21" s="13"/>
      <c r="C21" s="399"/>
      <c r="D21" s="404"/>
      <c r="E21" s="73" t="s">
        <v>34</v>
      </c>
      <c r="F21" s="74">
        <v>41294.008177999996</v>
      </c>
      <c r="G21" s="74">
        <v>0</v>
      </c>
      <c r="H21" s="74">
        <v>169.208213</v>
      </c>
      <c r="I21" s="75">
        <v>0</v>
      </c>
      <c r="J21" s="76">
        <v>0.40976456504444686</v>
      </c>
      <c r="K21" s="76">
        <v>0</v>
      </c>
      <c r="L21" s="10"/>
      <c r="M21" s="26"/>
      <c r="N21" s="45"/>
    </row>
    <row r="22" spans="2:14" s="5" customFormat="1" ht="45.75" customHeight="1">
      <c r="B22" s="13"/>
      <c r="C22" s="399"/>
      <c r="D22" s="383" t="s">
        <v>19</v>
      </c>
      <c r="E22" s="45" t="s">
        <v>35</v>
      </c>
      <c r="F22" s="33">
        <v>778</v>
      </c>
      <c r="G22" s="33">
        <v>0</v>
      </c>
      <c r="H22" s="33">
        <v>0</v>
      </c>
      <c r="I22" s="37">
        <v>0</v>
      </c>
      <c r="J22" s="36">
        <v>0</v>
      </c>
      <c r="K22" s="36">
        <v>0</v>
      </c>
      <c r="L22" s="10"/>
      <c r="M22" s="26"/>
      <c r="N22" s="45"/>
    </row>
    <row r="23" spans="2:14" s="5" customFormat="1" ht="79.5" customHeight="1">
      <c r="B23" s="13"/>
      <c r="C23" s="400"/>
      <c r="D23" s="385"/>
      <c r="E23" s="50" t="s">
        <v>36</v>
      </c>
      <c r="F23" s="51">
        <v>2123</v>
      </c>
      <c r="G23" s="51">
        <v>0</v>
      </c>
      <c r="H23" s="51">
        <v>418.36189899999999</v>
      </c>
      <c r="I23" s="57">
        <v>0</v>
      </c>
      <c r="J23" s="53">
        <v>19.706165756005653</v>
      </c>
      <c r="K23" s="53">
        <v>0</v>
      </c>
      <c r="L23" s="10"/>
      <c r="M23" s="26"/>
      <c r="N23" s="45"/>
    </row>
    <row r="24" spans="2:14" s="5" customFormat="1" ht="60" customHeight="1">
      <c r="B24" s="13"/>
      <c r="C24" s="398" t="s">
        <v>10</v>
      </c>
      <c r="D24" s="25"/>
      <c r="E24" s="54" t="s">
        <v>37</v>
      </c>
      <c r="F24" s="55">
        <v>5000</v>
      </c>
      <c r="G24" s="55">
        <v>0</v>
      </c>
      <c r="H24" s="55">
        <v>572.00215800000001</v>
      </c>
      <c r="I24" s="58">
        <v>0</v>
      </c>
      <c r="J24" s="56">
        <v>11.44004316</v>
      </c>
      <c r="K24" s="56">
        <v>0</v>
      </c>
      <c r="L24" s="10"/>
      <c r="M24" s="26"/>
      <c r="N24" s="45"/>
    </row>
    <row r="25" spans="2:14" s="5" customFormat="1" ht="45.75" customHeight="1">
      <c r="B25" s="13"/>
      <c r="C25" s="399"/>
      <c r="D25" s="23"/>
      <c r="E25" s="45" t="s">
        <v>38</v>
      </c>
      <c r="F25" s="33">
        <v>1000</v>
      </c>
      <c r="G25" s="33">
        <v>0</v>
      </c>
      <c r="H25" s="33">
        <v>0</v>
      </c>
      <c r="I25" s="38">
        <v>0</v>
      </c>
      <c r="J25" s="36">
        <v>0</v>
      </c>
      <c r="K25" s="36">
        <v>0</v>
      </c>
      <c r="L25" s="10"/>
      <c r="M25" s="26"/>
      <c r="N25" s="45"/>
    </row>
    <row r="26" spans="2:14" s="5" customFormat="1" ht="62.25" customHeight="1">
      <c r="B26" s="13"/>
      <c r="C26" s="399"/>
      <c r="D26" s="23"/>
      <c r="E26" s="45" t="s">
        <v>39</v>
      </c>
      <c r="F26" s="33">
        <v>1300</v>
      </c>
      <c r="G26" s="33">
        <v>0</v>
      </c>
      <c r="H26" s="33">
        <v>0</v>
      </c>
      <c r="I26" s="33">
        <v>0</v>
      </c>
      <c r="J26" s="36">
        <v>0</v>
      </c>
      <c r="K26" s="36">
        <v>0</v>
      </c>
      <c r="L26" s="10"/>
      <c r="M26" s="26"/>
      <c r="N26" s="45"/>
    </row>
    <row r="27" spans="2:14" s="5" customFormat="1" ht="43.5" customHeight="1">
      <c r="B27" s="13"/>
      <c r="C27" s="399"/>
      <c r="D27" s="23"/>
      <c r="E27" s="45" t="s">
        <v>40</v>
      </c>
      <c r="F27" s="33">
        <v>8000</v>
      </c>
      <c r="G27" s="33">
        <v>0</v>
      </c>
      <c r="H27" s="33">
        <v>0</v>
      </c>
      <c r="I27" s="38">
        <v>0</v>
      </c>
      <c r="J27" s="36">
        <v>0</v>
      </c>
      <c r="K27" s="36">
        <v>0</v>
      </c>
      <c r="L27" s="10"/>
      <c r="M27" s="26"/>
      <c r="N27" s="45"/>
    </row>
    <row r="28" spans="2:14" s="5" customFormat="1" ht="59.25" customHeight="1">
      <c r="B28" s="13"/>
      <c r="C28" s="399"/>
      <c r="D28" s="23"/>
      <c r="E28" s="45" t="s">
        <v>41</v>
      </c>
      <c r="F28" s="33">
        <v>4000</v>
      </c>
      <c r="G28" s="33">
        <v>0</v>
      </c>
      <c r="H28" s="33">
        <v>33.234667000000002</v>
      </c>
      <c r="I28" s="38">
        <v>0</v>
      </c>
      <c r="J28" s="36">
        <v>0.83086667500000011</v>
      </c>
      <c r="K28" s="36">
        <v>0</v>
      </c>
      <c r="L28" s="10"/>
      <c r="M28" s="26"/>
      <c r="N28" s="45"/>
    </row>
    <row r="29" spans="2:14" s="5" customFormat="1" ht="73.5" customHeight="1">
      <c r="B29" s="13"/>
      <c r="C29" s="399"/>
      <c r="D29" s="14"/>
      <c r="E29" s="45" t="s">
        <v>42</v>
      </c>
      <c r="F29" s="32">
        <v>4500</v>
      </c>
      <c r="G29" s="33">
        <v>0</v>
      </c>
      <c r="H29" s="32">
        <v>334.07703400000003</v>
      </c>
      <c r="I29" s="39">
        <v>0</v>
      </c>
      <c r="J29" s="36">
        <v>7.4239340888888892</v>
      </c>
      <c r="K29" s="36">
        <v>0</v>
      </c>
      <c r="L29" s="10"/>
      <c r="M29" s="26"/>
      <c r="N29" s="45"/>
    </row>
    <row r="30" spans="2:14" s="5" customFormat="1" ht="58.5" customHeight="1">
      <c r="B30" s="13"/>
      <c r="C30" s="399"/>
      <c r="D30" s="17"/>
      <c r="E30" s="45" t="s">
        <v>43</v>
      </c>
      <c r="F30" s="32">
        <v>2124</v>
      </c>
      <c r="G30" s="33">
        <v>0</v>
      </c>
      <c r="H30" s="32">
        <v>168.82880843000001</v>
      </c>
      <c r="I30" s="39">
        <v>0</v>
      </c>
      <c r="J30" s="36">
        <v>7.9486256322975528</v>
      </c>
      <c r="K30" s="36">
        <v>0</v>
      </c>
      <c r="L30" s="10"/>
      <c r="M30" s="26"/>
      <c r="N30" s="45"/>
    </row>
    <row r="31" spans="2:14" s="5" customFormat="1" ht="68.25" customHeight="1">
      <c r="B31" s="13"/>
      <c r="C31" s="400"/>
      <c r="D31" s="22"/>
      <c r="E31" s="50" t="s">
        <v>44</v>
      </c>
      <c r="F31" s="59">
        <v>30749.121289999999</v>
      </c>
      <c r="G31" s="51">
        <v>0</v>
      </c>
      <c r="H31" s="59">
        <v>914.96316899999999</v>
      </c>
      <c r="I31" s="60">
        <v>95.035692999999995</v>
      </c>
      <c r="J31" s="53">
        <v>2.9755750103257665</v>
      </c>
      <c r="K31" s="53">
        <v>0.30906799613459784</v>
      </c>
      <c r="L31" s="10"/>
      <c r="M31" s="26"/>
      <c r="N31" s="45"/>
    </row>
    <row r="32" spans="2:14" s="5" customFormat="1" ht="68.25" customHeight="1">
      <c r="B32" s="13"/>
      <c r="C32" s="401" t="s">
        <v>14</v>
      </c>
      <c r="D32" s="382"/>
      <c r="E32" s="54" t="s">
        <v>45</v>
      </c>
      <c r="F32" s="55">
        <v>1380</v>
      </c>
      <c r="G32" s="55">
        <v>0</v>
      </c>
      <c r="H32" s="55">
        <v>0</v>
      </c>
      <c r="I32" s="58">
        <v>0</v>
      </c>
      <c r="J32" s="56">
        <v>0</v>
      </c>
      <c r="K32" s="56">
        <v>0</v>
      </c>
      <c r="L32" s="10"/>
      <c r="M32" s="26"/>
      <c r="N32" s="45"/>
    </row>
    <row r="33" spans="2:14 16384:16384" s="5" customFormat="1" ht="46.5" customHeight="1">
      <c r="B33" s="13"/>
      <c r="C33" s="402"/>
      <c r="D33" s="383"/>
      <c r="E33" s="45" t="s">
        <v>46</v>
      </c>
      <c r="F33" s="33">
        <v>2611</v>
      </c>
      <c r="G33" s="33">
        <v>0</v>
      </c>
      <c r="H33" s="33">
        <v>2.8953229999999999</v>
      </c>
      <c r="I33" s="38">
        <v>0</v>
      </c>
      <c r="J33" s="36">
        <v>0.1108894293374186</v>
      </c>
      <c r="K33" s="36">
        <v>0</v>
      </c>
      <c r="L33" s="10"/>
      <c r="M33" s="26"/>
      <c r="N33" s="45"/>
    </row>
    <row r="34" spans="2:14 16384:16384" s="5" customFormat="1" ht="68.25" customHeight="1">
      <c r="B34" s="13"/>
      <c r="C34" s="402"/>
      <c r="D34" s="383"/>
      <c r="E34" s="45" t="s">
        <v>47</v>
      </c>
      <c r="F34" s="33">
        <v>3803</v>
      </c>
      <c r="G34" s="33">
        <v>0</v>
      </c>
      <c r="H34" s="33">
        <v>0</v>
      </c>
      <c r="I34" s="38">
        <v>0</v>
      </c>
      <c r="J34" s="36">
        <v>0</v>
      </c>
      <c r="K34" s="36">
        <v>0</v>
      </c>
      <c r="L34" s="10"/>
      <c r="M34" s="26"/>
      <c r="N34" s="45"/>
    </row>
    <row r="35" spans="2:14 16384:16384" s="5" customFormat="1" ht="71.25" customHeight="1">
      <c r="B35" s="13"/>
      <c r="C35" s="403"/>
      <c r="D35" s="385"/>
      <c r="E35" s="50" t="s">
        <v>48</v>
      </c>
      <c r="F35" s="51">
        <v>5560</v>
      </c>
      <c r="G35" s="51">
        <v>0</v>
      </c>
      <c r="H35" s="51">
        <v>687.22208699999999</v>
      </c>
      <c r="I35" s="52">
        <v>0</v>
      </c>
      <c r="J35" s="53">
        <v>12.360109478417266</v>
      </c>
      <c r="K35" s="53">
        <v>0</v>
      </c>
      <c r="L35" s="10"/>
      <c r="M35" s="26"/>
      <c r="N35" s="45"/>
    </row>
    <row r="36" spans="2:14 16384:16384" s="5" customFormat="1" ht="69.75" customHeight="1">
      <c r="B36" s="13"/>
      <c r="C36" s="399" t="s">
        <v>21</v>
      </c>
      <c r="D36" s="17"/>
      <c r="E36" s="45" t="s">
        <v>49</v>
      </c>
      <c r="F36" s="32">
        <v>3000</v>
      </c>
      <c r="G36" s="33">
        <v>0</v>
      </c>
      <c r="H36" s="32">
        <v>922.28961400000003</v>
      </c>
      <c r="I36" s="34">
        <v>0</v>
      </c>
      <c r="J36" s="35">
        <v>30.742987133333333</v>
      </c>
      <c r="K36" s="36">
        <v>0</v>
      </c>
      <c r="L36" s="10"/>
      <c r="M36" s="26"/>
      <c r="N36" s="45"/>
      <c r="XFD36" s="5">
        <f>+J36*100</f>
        <v>3074.2987133333331</v>
      </c>
    </row>
    <row r="37" spans="2:14 16384:16384" s="5" customFormat="1" ht="57" customHeight="1">
      <c r="B37" s="13"/>
      <c r="C37" s="399"/>
      <c r="D37" s="17"/>
      <c r="E37" s="45" t="s">
        <v>50</v>
      </c>
      <c r="F37" s="33">
        <v>1700</v>
      </c>
      <c r="G37" s="33">
        <v>0</v>
      </c>
      <c r="H37" s="33">
        <v>681.32861349999996</v>
      </c>
      <c r="I37" s="37">
        <v>0</v>
      </c>
      <c r="J37" s="36">
        <v>40.078153735294116</v>
      </c>
      <c r="K37" s="36">
        <v>0</v>
      </c>
      <c r="L37" s="10"/>
      <c r="M37" s="26"/>
      <c r="N37" s="45"/>
    </row>
    <row r="38" spans="2:14 16384:16384" s="5" customFormat="1" ht="50.25" customHeight="1">
      <c r="B38" s="13"/>
      <c r="C38" s="399"/>
      <c r="D38" s="17"/>
      <c r="E38" s="45" t="s">
        <v>51</v>
      </c>
      <c r="F38" s="32">
        <v>1965</v>
      </c>
      <c r="G38" s="33">
        <v>0</v>
      </c>
      <c r="H38" s="32">
        <v>365.08916599999998</v>
      </c>
      <c r="I38" s="34">
        <v>0</v>
      </c>
      <c r="J38" s="35">
        <v>18.579601323155217</v>
      </c>
      <c r="K38" s="36">
        <v>0</v>
      </c>
      <c r="L38" s="10"/>
      <c r="M38" s="26"/>
      <c r="N38" s="45"/>
    </row>
    <row r="39" spans="2:14 16384:16384" s="5" customFormat="1" ht="60.75" customHeight="1">
      <c r="B39" s="13"/>
      <c r="C39" s="399"/>
      <c r="D39" s="17"/>
      <c r="E39" s="45" t="s">
        <v>52</v>
      </c>
      <c r="F39" s="32">
        <v>458.92788000000002</v>
      </c>
      <c r="G39" s="33">
        <v>0</v>
      </c>
      <c r="H39" s="32">
        <v>0</v>
      </c>
      <c r="I39" s="34">
        <v>0</v>
      </c>
      <c r="J39" s="35">
        <v>0</v>
      </c>
      <c r="K39" s="36">
        <v>0</v>
      </c>
      <c r="L39" s="10"/>
      <c r="M39" s="26"/>
      <c r="N39" s="45"/>
    </row>
    <row r="40" spans="2:14 16384:16384" s="5" customFormat="1" ht="66" customHeight="1">
      <c r="B40" s="13"/>
      <c r="C40" s="399"/>
      <c r="D40" s="14"/>
      <c r="E40" s="45" t="s">
        <v>53</v>
      </c>
      <c r="F40" s="33">
        <v>1204</v>
      </c>
      <c r="G40" s="33">
        <v>0</v>
      </c>
      <c r="H40" s="33">
        <v>261.297167</v>
      </c>
      <c r="I40" s="37">
        <v>0</v>
      </c>
      <c r="J40" s="36">
        <v>21.702422508305649</v>
      </c>
      <c r="K40" s="36">
        <v>0</v>
      </c>
      <c r="L40" s="10"/>
      <c r="M40" s="26"/>
      <c r="N40" s="45"/>
    </row>
    <row r="41" spans="2:14 16384:16384" s="5" customFormat="1" ht="78.75" customHeight="1">
      <c r="B41" s="13"/>
      <c r="C41" s="399"/>
      <c r="D41" s="14"/>
      <c r="E41" s="45" t="s">
        <v>54</v>
      </c>
      <c r="F41" s="33">
        <v>2000</v>
      </c>
      <c r="G41" s="33">
        <v>0</v>
      </c>
      <c r="H41" s="33">
        <v>0</v>
      </c>
      <c r="I41" s="37">
        <v>0</v>
      </c>
      <c r="J41" s="36">
        <v>0</v>
      </c>
      <c r="K41" s="36">
        <v>0</v>
      </c>
      <c r="L41" s="10"/>
      <c r="M41" s="26"/>
      <c r="N41" s="45"/>
    </row>
    <row r="42" spans="2:14 16384:16384" s="5" customFormat="1" ht="51" customHeight="1">
      <c r="B42" s="13"/>
      <c r="C42" s="399"/>
      <c r="D42" s="14"/>
      <c r="E42" s="45" t="s">
        <v>55</v>
      </c>
      <c r="F42" s="33">
        <v>1150</v>
      </c>
      <c r="G42" s="33">
        <v>0</v>
      </c>
      <c r="H42" s="33">
        <v>57.317877000000003</v>
      </c>
      <c r="I42" s="37">
        <v>0</v>
      </c>
      <c r="J42" s="36">
        <v>4.9841632173913046</v>
      </c>
      <c r="K42" s="36">
        <v>0</v>
      </c>
      <c r="L42" s="10"/>
      <c r="M42" s="26"/>
      <c r="N42" s="45"/>
    </row>
    <row r="43" spans="2:14 16384:16384" s="5" customFormat="1" ht="87.75" customHeight="1">
      <c r="B43" s="13"/>
      <c r="C43" s="399"/>
      <c r="D43" s="23"/>
      <c r="E43" s="45" t="s">
        <v>56</v>
      </c>
      <c r="F43" s="33">
        <v>5004</v>
      </c>
      <c r="G43" s="33">
        <v>5004</v>
      </c>
      <c r="H43" s="33">
        <v>0</v>
      </c>
      <c r="I43" s="37">
        <v>0</v>
      </c>
      <c r="J43" s="36">
        <v>0</v>
      </c>
      <c r="K43" s="36">
        <v>0</v>
      </c>
      <c r="L43" s="10"/>
      <c r="M43" s="26"/>
      <c r="N43" s="45"/>
    </row>
    <row r="44" spans="2:14 16384:16384" s="5" customFormat="1" ht="58.5" customHeight="1">
      <c r="B44" s="13"/>
      <c r="C44" s="399"/>
      <c r="D44" s="17"/>
      <c r="E44" s="45" t="s">
        <v>57</v>
      </c>
      <c r="F44" s="33">
        <v>603</v>
      </c>
      <c r="G44" s="33">
        <v>0</v>
      </c>
      <c r="H44" s="33">
        <v>0</v>
      </c>
      <c r="I44" s="37">
        <v>0</v>
      </c>
      <c r="J44" s="36">
        <v>0</v>
      </c>
      <c r="K44" s="36">
        <v>0</v>
      </c>
      <c r="L44" s="10"/>
      <c r="M44" s="26"/>
      <c r="N44" s="45"/>
    </row>
    <row r="45" spans="2:14 16384:16384" s="1" customFormat="1" ht="23">
      <c r="B45" s="12"/>
      <c r="C45" s="47"/>
      <c r="D45" s="15"/>
      <c r="E45" s="49" t="s">
        <v>13</v>
      </c>
      <c r="F45" s="30">
        <v>2890596.2685659998</v>
      </c>
      <c r="G45" s="30">
        <v>5004</v>
      </c>
      <c r="H45" s="30">
        <v>154968.00031259001</v>
      </c>
      <c r="I45" s="30">
        <v>95.035692999999995</v>
      </c>
      <c r="J45" s="31">
        <v>5.3611084328102425</v>
      </c>
      <c r="K45" s="31">
        <v>3.2877539500577291E-3</v>
      </c>
      <c r="L45" s="11"/>
      <c r="M45" s="26"/>
      <c r="N45" s="77"/>
    </row>
    <row r="46" spans="2:14 16384:16384" ht="16.5" customHeight="1">
      <c r="B46" s="12"/>
      <c r="E46" s="40"/>
      <c r="F46" s="41"/>
      <c r="G46" s="41"/>
      <c r="H46" s="41"/>
      <c r="I46" s="41"/>
      <c r="J46" s="42">
        <v>0</v>
      </c>
      <c r="K46" s="42">
        <v>0</v>
      </c>
      <c r="L46" s="11"/>
      <c r="M46" s="26"/>
      <c r="N46" s="40"/>
    </row>
    <row r="47" spans="2:14 16384:16384" ht="23">
      <c r="B47" s="12"/>
      <c r="E47" s="40"/>
      <c r="F47" s="41"/>
      <c r="G47" s="41"/>
      <c r="H47" s="41"/>
      <c r="I47" s="41"/>
      <c r="J47" s="42">
        <v>0</v>
      </c>
      <c r="K47" s="42">
        <v>0</v>
      </c>
      <c r="L47" s="11"/>
      <c r="M47" s="26"/>
      <c r="N47" s="40"/>
    </row>
    <row r="48" spans="2:14 16384:16384" s="1" customFormat="1" ht="24.75" customHeight="1">
      <c r="B48" s="12"/>
      <c r="C48" s="395"/>
      <c r="D48" s="395"/>
      <c r="E48" s="395" t="s">
        <v>12</v>
      </c>
      <c r="F48" s="396" t="s">
        <v>7</v>
      </c>
      <c r="G48" s="396"/>
      <c r="H48" s="396"/>
      <c r="I48" s="396"/>
      <c r="J48" s="397" t="s">
        <v>11</v>
      </c>
      <c r="K48" s="397"/>
      <c r="L48" s="9" t="s">
        <v>17</v>
      </c>
      <c r="M48" s="18"/>
    </row>
    <row r="49" spans="2:14" s="1" customFormat="1" ht="80.25" customHeight="1">
      <c r="B49" s="12"/>
      <c r="C49" s="395"/>
      <c r="D49" s="395"/>
      <c r="E49" s="395"/>
      <c r="F49" s="24" t="s">
        <v>15</v>
      </c>
      <c r="G49" s="24" t="s">
        <v>18</v>
      </c>
      <c r="H49" s="24" t="s">
        <v>0</v>
      </c>
      <c r="I49" s="24" t="s">
        <v>4</v>
      </c>
      <c r="J49" s="28" t="s">
        <v>6</v>
      </c>
      <c r="K49" s="28" t="s">
        <v>5</v>
      </c>
      <c r="L49" s="8"/>
      <c r="M49" s="18"/>
    </row>
    <row r="50" spans="2:14" ht="68.25" customHeight="1">
      <c r="B50" s="12"/>
      <c r="C50" s="79"/>
      <c r="D50" s="23"/>
      <c r="E50" s="45" t="s">
        <v>61</v>
      </c>
      <c r="F50" s="33">
        <v>218750</v>
      </c>
      <c r="G50" s="33">
        <v>0</v>
      </c>
      <c r="H50" s="33">
        <v>4662.5813410000001</v>
      </c>
      <c r="I50" s="37">
        <v>0</v>
      </c>
      <c r="J50" s="36">
        <v>2.1314657558857144</v>
      </c>
      <c r="K50" s="36">
        <v>0</v>
      </c>
      <c r="L50" s="11"/>
      <c r="M50" s="26"/>
      <c r="N50" s="45"/>
    </row>
    <row r="51" spans="2:14" ht="68.25" customHeight="1">
      <c r="B51" s="12"/>
      <c r="C51" s="79"/>
      <c r="D51" s="23"/>
      <c r="E51" s="45" t="s">
        <v>59</v>
      </c>
      <c r="F51" s="33">
        <v>35000</v>
      </c>
      <c r="G51" s="33">
        <v>0</v>
      </c>
      <c r="H51" s="38">
        <v>4.0013430000000003</v>
      </c>
      <c r="I51" s="37">
        <v>0</v>
      </c>
      <c r="J51" s="36">
        <v>1.1432408571428573E-2</v>
      </c>
      <c r="K51" s="36">
        <v>0</v>
      </c>
      <c r="L51" s="11"/>
      <c r="M51" s="26"/>
      <c r="N51" s="45"/>
    </row>
    <row r="52" spans="2:14" ht="68.25" customHeight="1">
      <c r="B52" s="12"/>
      <c r="C52" s="79"/>
      <c r="D52" s="23"/>
      <c r="E52" s="45" t="s">
        <v>62</v>
      </c>
      <c r="F52" s="33">
        <v>18977.416938999999</v>
      </c>
      <c r="G52" s="33">
        <v>0</v>
      </c>
      <c r="H52" s="33">
        <v>0</v>
      </c>
      <c r="I52" s="37">
        <v>0</v>
      </c>
      <c r="J52" s="36">
        <v>0</v>
      </c>
      <c r="K52" s="36">
        <v>0</v>
      </c>
      <c r="L52" s="11"/>
      <c r="M52" s="26"/>
      <c r="N52" s="45"/>
    </row>
    <row r="53" spans="2:14" ht="68.25" customHeight="1">
      <c r="B53" s="12"/>
      <c r="C53" s="79"/>
      <c r="D53" s="23"/>
      <c r="E53" s="45" t="s">
        <v>60</v>
      </c>
      <c r="F53" s="33">
        <v>15000</v>
      </c>
      <c r="G53" s="33">
        <v>0</v>
      </c>
      <c r="H53" s="38">
        <v>0</v>
      </c>
      <c r="I53" s="37">
        <v>0</v>
      </c>
      <c r="J53" s="36">
        <v>0</v>
      </c>
      <c r="K53" s="36">
        <v>0</v>
      </c>
      <c r="L53" s="11"/>
      <c r="M53" s="26"/>
      <c r="N53" s="45"/>
    </row>
    <row r="54" spans="2:14" ht="68.25" customHeight="1">
      <c r="B54" s="12"/>
      <c r="C54" s="79"/>
      <c r="D54" s="23"/>
      <c r="E54" s="45" t="s">
        <v>58</v>
      </c>
      <c r="F54" s="33">
        <v>8438.6012859999992</v>
      </c>
      <c r="G54" s="33">
        <v>0</v>
      </c>
      <c r="H54" s="38">
        <v>616.70000000000005</v>
      </c>
      <c r="I54" s="37">
        <v>0</v>
      </c>
      <c r="J54" s="36">
        <v>7.3080831656678908</v>
      </c>
      <c r="K54" s="36">
        <v>0</v>
      </c>
      <c r="L54" s="11"/>
      <c r="M54" s="26"/>
      <c r="N54" s="45"/>
    </row>
    <row r="55" spans="2:14" s="1" customFormat="1" ht="23">
      <c r="B55" s="12"/>
      <c r="C55" s="47"/>
      <c r="D55" s="15"/>
      <c r="E55" s="49" t="s">
        <v>22</v>
      </c>
      <c r="F55" s="30">
        <v>296166.01822500001</v>
      </c>
      <c r="G55" s="30">
        <v>0</v>
      </c>
      <c r="H55" s="30">
        <v>5283.2826839999998</v>
      </c>
      <c r="I55" s="30">
        <v>0</v>
      </c>
      <c r="J55" s="31">
        <v>1.7838922627464444</v>
      </c>
      <c r="K55" s="31">
        <v>0</v>
      </c>
      <c r="L55" s="11"/>
      <c r="M55" s="26"/>
      <c r="N55" s="77"/>
    </row>
    <row r="56" spans="2:14" ht="23">
      <c r="B56" s="12"/>
      <c r="E56" s="40"/>
      <c r="F56" s="41"/>
      <c r="G56" s="41"/>
      <c r="H56" s="41"/>
      <c r="I56" s="41"/>
      <c r="J56" s="42">
        <v>0</v>
      </c>
      <c r="K56" s="42">
        <v>0</v>
      </c>
      <c r="L56" s="11"/>
      <c r="M56" s="26"/>
      <c r="N56" s="40"/>
    </row>
    <row r="57" spans="2:14" ht="23">
      <c r="B57" s="12"/>
      <c r="E57" s="40"/>
      <c r="F57" s="41"/>
      <c r="G57" s="41"/>
      <c r="H57" s="41"/>
      <c r="I57" s="41"/>
      <c r="J57" s="42">
        <v>0</v>
      </c>
      <c r="K57" s="42">
        <v>0</v>
      </c>
      <c r="L57" s="11"/>
      <c r="M57" s="26"/>
      <c r="N57" s="40"/>
    </row>
    <row r="58" spans="2:14" s="1" customFormat="1" ht="24.75" customHeight="1">
      <c r="B58" s="12"/>
      <c r="C58" s="395"/>
      <c r="D58" s="395"/>
      <c r="E58" s="395" t="s">
        <v>12</v>
      </c>
      <c r="F58" s="396" t="s">
        <v>7</v>
      </c>
      <c r="G58" s="396"/>
      <c r="H58" s="396"/>
      <c r="I58" s="396"/>
      <c r="J58" s="397" t="s">
        <v>11</v>
      </c>
      <c r="K58" s="397"/>
      <c r="L58" s="9" t="s">
        <v>17</v>
      </c>
      <c r="M58" s="18"/>
    </row>
    <row r="59" spans="2:14" s="1" customFormat="1" ht="80.25" customHeight="1">
      <c r="B59" s="12"/>
      <c r="C59" s="395"/>
      <c r="D59" s="395"/>
      <c r="E59" s="395"/>
      <c r="F59" s="24" t="s">
        <v>15</v>
      </c>
      <c r="G59" s="24" t="s">
        <v>18</v>
      </c>
      <c r="H59" s="24" t="s">
        <v>0</v>
      </c>
      <c r="I59" s="24" t="s">
        <v>4</v>
      </c>
      <c r="J59" s="28" t="s">
        <v>6</v>
      </c>
      <c r="K59" s="28" t="s">
        <v>5</v>
      </c>
      <c r="L59" s="8"/>
      <c r="M59" s="18"/>
    </row>
    <row r="60" spans="2:14" ht="74.25" customHeight="1">
      <c r="B60" s="12"/>
      <c r="C60" s="79"/>
      <c r="D60" s="80"/>
      <c r="E60" s="45" t="s">
        <v>64</v>
      </c>
      <c r="F60" s="33">
        <v>17929</v>
      </c>
      <c r="G60" s="33">
        <v>0</v>
      </c>
      <c r="H60" s="38">
        <v>1517.8102140000001</v>
      </c>
      <c r="I60" s="37">
        <v>20.925348</v>
      </c>
      <c r="J60" s="36">
        <v>8.4656713369401526</v>
      </c>
      <c r="K60" s="36">
        <v>0.11671229851079257</v>
      </c>
      <c r="L60" s="11"/>
      <c r="M60" s="26"/>
      <c r="N60" s="45"/>
    </row>
    <row r="61" spans="2:14" ht="74.25" customHeight="1">
      <c r="B61" s="12"/>
      <c r="C61" s="79"/>
      <c r="D61" s="80"/>
      <c r="E61" s="45" t="s">
        <v>65</v>
      </c>
      <c r="F61" s="33">
        <v>10000</v>
      </c>
      <c r="G61" s="33">
        <v>0</v>
      </c>
      <c r="H61" s="38">
        <v>2569.322948</v>
      </c>
      <c r="I61" s="37">
        <v>62.107168000000001</v>
      </c>
      <c r="J61" s="36">
        <v>25.693229480000003</v>
      </c>
      <c r="K61" s="36">
        <v>0.62107168000000001</v>
      </c>
      <c r="L61" s="11"/>
      <c r="M61" s="26"/>
      <c r="N61" s="45"/>
    </row>
    <row r="62" spans="2:14" ht="74.25" customHeight="1">
      <c r="B62" s="12"/>
      <c r="C62" s="79"/>
      <c r="D62" s="80"/>
      <c r="E62" s="45" t="s">
        <v>69</v>
      </c>
      <c r="F62" s="33">
        <v>4928.7978919999996</v>
      </c>
      <c r="G62" s="33">
        <v>0</v>
      </c>
      <c r="H62" s="38">
        <v>930.12859600000002</v>
      </c>
      <c r="I62" s="37">
        <v>3.99</v>
      </c>
      <c r="J62" s="36">
        <v>18.871307291980965</v>
      </c>
      <c r="K62" s="36">
        <v>8.0952802030617346E-2</v>
      </c>
      <c r="L62" s="11"/>
      <c r="M62" s="26"/>
      <c r="N62" s="45"/>
    </row>
    <row r="63" spans="2:14" ht="74.25" customHeight="1">
      <c r="B63" s="12"/>
      <c r="C63" s="79"/>
      <c r="D63" s="80"/>
      <c r="E63" s="45" t="s">
        <v>67</v>
      </c>
      <c r="F63" s="33">
        <v>4654.5040250000002</v>
      </c>
      <c r="G63" s="33">
        <v>0</v>
      </c>
      <c r="H63" s="38">
        <v>0</v>
      </c>
      <c r="I63" s="37">
        <v>0</v>
      </c>
      <c r="J63" s="36">
        <v>0</v>
      </c>
      <c r="K63" s="36">
        <v>0</v>
      </c>
      <c r="L63" s="11"/>
      <c r="M63" s="26"/>
      <c r="N63" s="45"/>
    </row>
    <row r="64" spans="2:14" ht="74.25" customHeight="1">
      <c r="B64" s="12"/>
      <c r="C64" s="79"/>
      <c r="D64" s="80"/>
      <c r="E64" s="45" t="s">
        <v>63</v>
      </c>
      <c r="F64" s="33">
        <v>4300</v>
      </c>
      <c r="G64" s="33">
        <v>0</v>
      </c>
      <c r="H64" s="38">
        <v>0</v>
      </c>
      <c r="I64" s="37">
        <v>0</v>
      </c>
      <c r="J64" s="36">
        <v>0</v>
      </c>
      <c r="K64" s="36">
        <v>0</v>
      </c>
      <c r="L64" s="11"/>
      <c r="M64" s="26"/>
      <c r="N64" s="45"/>
    </row>
    <row r="65" spans="2:14" ht="74.25" customHeight="1">
      <c r="B65" s="12"/>
      <c r="C65" s="79"/>
      <c r="D65" s="80"/>
      <c r="E65" s="45" t="s">
        <v>66</v>
      </c>
      <c r="F65" s="33">
        <v>1600</v>
      </c>
      <c r="G65" s="33">
        <v>0</v>
      </c>
      <c r="H65" s="38">
        <v>1119.579</v>
      </c>
      <c r="I65" s="37">
        <v>9.0150000000000006</v>
      </c>
      <c r="J65" s="36">
        <v>69.973687499999997</v>
      </c>
      <c r="K65" s="36">
        <v>0.56343750000000004</v>
      </c>
      <c r="L65" s="11"/>
      <c r="M65" s="26"/>
      <c r="N65" s="45"/>
    </row>
    <row r="66" spans="2:14" ht="74.25" customHeight="1">
      <c r="B66" s="12"/>
      <c r="C66" s="79"/>
      <c r="D66" s="80"/>
      <c r="E66" s="45" t="s">
        <v>68</v>
      </c>
      <c r="F66" s="33">
        <v>1145</v>
      </c>
      <c r="G66" s="33">
        <v>0</v>
      </c>
      <c r="H66" s="38">
        <v>559.65799900000002</v>
      </c>
      <c r="I66" s="37">
        <v>11.417332999999999</v>
      </c>
      <c r="J66" s="36">
        <v>48.878427860262008</v>
      </c>
      <c r="K66" s="36">
        <v>0.99714698689956327</v>
      </c>
      <c r="L66" s="11"/>
      <c r="M66" s="26"/>
      <c r="N66" s="45"/>
    </row>
    <row r="67" spans="2:14" s="1" customFormat="1" ht="23">
      <c r="B67" s="12"/>
      <c r="C67" s="47"/>
      <c r="D67" s="15"/>
      <c r="E67" s="49" t="s">
        <v>78</v>
      </c>
      <c r="F67" s="30">
        <v>44557.301917000004</v>
      </c>
      <c r="G67" s="30">
        <v>0</v>
      </c>
      <c r="H67" s="30">
        <v>6696.4987569999994</v>
      </c>
      <c r="I67" s="30">
        <v>107.454849</v>
      </c>
      <c r="J67" s="31">
        <v>15.02895927018659</v>
      </c>
      <c r="K67" s="31">
        <v>0.24116103169838166</v>
      </c>
      <c r="L67" s="11"/>
      <c r="M67" s="26"/>
      <c r="N67" s="77"/>
    </row>
    <row r="68" spans="2:14" ht="23">
      <c r="B68" s="12"/>
      <c r="E68" s="40"/>
      <c r="F68" s="41"/>
      <c r="G68" s="41"/>
      <c r="H68" s="41"/>
      <c r="I68" s="41"/>
      <c r="J68" s="42">
        <v>0</v>
      </c>
      <c r="K68" s="42">
        <v>0</v>
      </c>
      <c r="L68" s="11"/>
      <c r="M68" s="26"/>
      <c r="N68" s="40"/>
    </row>
    <row r="69" spans="2:14" ht="23">
      <c r="B69" s="12"/>
      <c r="E69" s="40"/>
      <c r="F69" s="41"/>
      <c r="G69" s="41"/>
      <c r="H69" s="41"/>
      <c r="I69" s="41"/>
      <c r="J69" s="42">
        <v>0</v>
      </c>
      <c r="K69" s="42">
        <v>0</v>
      </c>
      <c r="L69" s="11"/>
      <c r="M69" s="26"/>
      <c r="N69" s="40"/>
    </row>
    <row r="70" spans="2:14" s="1" customFormat="1" ht="24.75" customHeight="1">
      <c r="B70" s="12"/>
      <c r="C70" s="395"/>
      <c r="D70" s="395"/>
      <c r="E70" s="395" t="s">
        <v>12</v>
      </c>
      <c r="F70" s="396" t="s">
        <v>7</v>
      </c>
      <c r="G70" s="396"/>
      <c r="H70" s="396"/>
      <c r="I70" s="396"/>
      <c r="J70" s="397" t="s">
        <v>11</v>
      </c>
      <c r="K70" s="397"/>
      <c r="L70" s="9" t="s">
        <v>17</v>
      </c>
      <c r="M70" s="18"/>
    </row>
    <row r="71" spans="2:14" s="1" customFormat="1" ht="80.25" customHeight="1">
      <c r="B71" s="12"/>
      <c r="C71" s="395"/>
      <c r="D71" s="395"/>
      <c r="E71" s="395"/>
      <c r="F71" s="24" t="s">
        <v>15</v>
      </c>
      <c r="G71" s="24" t="s">
        <v>18</v>
      </c>
      <c r="H71" s="24" t="s">
        <v>0</v>
      </c>
      <c r="I71" s="24" t="s">
        <v>4</v>
      </c>
      <c r="J71" s="28" t="s">
        <v>6</v>
      </c>
      <c r="K71" s="28" t="s">
        <v>5</v>
      </c>
      <c r="L71" s="8"/>
      <c r="M71" s="18"/>
    </row>
    <row r="72" spans="2:14" ht="74.25" customHeight="1">
      <c r="B72" s="12"/>
      <c r="C72" s="79"/>
      <c r="D72" s="80"/>
      <c r="E72" s="45" t="s">
        <v>101</v>
      </c>
      <c r="F72" s="33">
        <v>9172.9962720000003</v>
      </c>
      <c r="G72" s="33">
        <v>9172.9962720000003</v>
      </c>
      <c r="H72" s="38">
        <v>0</v>
      </c>
      <c r="I72" s="37">
        <v>0</v>
      </c>
      <c r="J72" s="36">
        <v>0</v>
      </c>
      <c r="K72" s="36">
        <v>0</v>
      </c>
      <c r="L72" s="11"/>
      <c r="M72" s="26"/>
      <c r="N72" s="45"/>
    </row>
    <row r="73" spans="2:14" ht="74.25" customHeight="1">
      <c r="B73" s="12"/>
      <c r="C73" s="79"/>
      <c r="D73" s="80"/>
      <c r="E73" s="45" t="s">
        <v>71</v>
      </c>
      <c r="F73" s="33">
        <v>5790</v>
      </c>
      <c r="G73" s="33">
        <v>0</v>
      </c>
      <c r="H73" s="38">
        <v>145.883838</v>
      </c>
      <c r="I73" s="37">
        <v>0</v>
      </c>
      <c r="J73" s="36">
        <v>2.5195826943005182</v>
      </c>
      <c r="K73" s="36">
        <v>0</v>
      </c>
      <c r="L73" s="11"/>
      <c r="M73" s="26"/>
      <c r="N73" s="45"/>
    </row>
    <row r="74" spans="2:14" ht="74.25" customHeight="1">
      <c r="B74" s="12"/>
      <c r="C74" s="79"/>
      <c r="D74" s="80"/>
      <c r="E74" s="45" t="s">
        <v>70</v>
      </c>
      <c r="F74" s="33">
        <v>462</v>
      </c>
      <c r="G74" s="33">
        <v>0</v>
      </c>
      <c r="H74" s="38">
        <v>14.605869999999999</v>
      </c>
      <c r="I74" s="37">
        <v>0</v>
      </c>
      <c r="J74" s="36">
        <v>3.1614437229437229</v>
      </c>
      <c r="K74" s="36">
        <v>0</v>
      </c>
      <c r="L74" s="11"/>
      <c r="M74" s="26"/>
      <c r="N74" s="45"/>
    </row>
    <row r="75" spans="2:14" ht="74.25" customHeight="1">
      <c r="B75" s="12"/>
      <c r="C75" s="79"/>
      <c r="D75" s="80"/>
      <c r="E75" s="45" t="s">
        <v>102</v>
      </c>
      <c r="F75" s="33">
        <v>360</v>
      </c>
      <c r="G75" s="33">
        <v>0</v>
      </c>
      <c r="H75" s="38">
        <v>0</v>
      </c>
      <c r="I75" s="37">
        <v>0</v>
      </c>
      <c r="J75" s="36">
        <v>0</v>
      </c>
      <c r="K75" s="36">
        <v>0</v>
      </c>
      <c r="L75" s="11"/>
      <c r="M75" s="26"/>
      <c r="N75" s="45"/>
    </row>
    <row r="76" spans="2:14" s="1" customFormat="1" ht="23">
      <c r="B76" s="12"/>
      <c r="C76" s="47"/>
      <c r="D76" s="15"/>
      <c r="E76" s="49" t="s">
        <v>77</v>
      </c>
      <c r="F76" s="30">
        <v>15784.996272</v>
      </c>
      <c r="G76" s="30">
        <v>9172.9962720000003</v>
      </c>
      <c r="H76" s="30">
        <v>160.48970800000001</v>
      </c>
      <c r="I76" s="30">
        <v>0</v>
      </c>
      <c r="J76" s="31">
        <v>1.0167231289416423</v>
      </c>
      <c r="K76" s="31">
        <v>0</v>
      </c>
      <c r="L76" s="11"/>
      <c r="M76" s="26"/>
      <c r="N76" s="77"/>
    </row>
    <row r="77" spans="2:14" ht="23">
      <c r="B77" s="12"/>
      <c r="E77" s="40"/>
      <c r="F77" s="41"/>
      <c r="G77" s="41"/>
      <c r="H77" s="41"/>
      <c r="I77" s="41"/>
      <c r="J77" s="42">
        <v>0</v>
      </c>
      <c r="K77" s="42">
        <v>0</v>
      </c>
      <c r="L77" s="11"/>
      <c r="M77" s="26"/>
      <c r="N77" s="40"/>
    </row>
    <row r="78" spans="2:14" s="1" customFormat="1" ht="24.75" customHeight="1">
      <c r="B78" s="12"/>
      <c r="C78" s="395"/>
      <c r="D78" s="395"/>
      <c r="E78" s="395" t="s">
        <v>12</v>
      </c>
      <c r="F78" s="396" t="s">
        <v>7</v>
      </c>
      <c r="G78" s="396"/>
      <c r="H78" s="396"/>
      <c r="I78" s="396"/>
      <c r="J78" s="397" t="s">
        <v>11</v>
      </c>
      <c r="K78" s="397"/>
      <c r="L78" s="9" t="s">
        <v>17</v>
      </c>
      <c r="M78" s="18"/>
    </row>
    <row r="79" spans="2:14" s="1" customFormat="1" ht="80.25" customHeight="1">
      <c r="B79" s="12"/>
      <c r="C79" s="395"/>
      <c r="D79" s="395"/>
      <c r="E79" s="395"/>
      <c r="F79" s="24" t="s">
        <v>15</v>
      </c>
      <c r="G79" s="24" t="s">
        <v>18</v>
      </c>
      <c r="H79" s="24" t="s">
        <v>0</v>
      </c>
      <c r="I79" s="24" t="s">
        <v>4</v>
      </c>
      <c r="J79" s="28" t="s">
        <v>6</v>
      </c>
      <c r="K79" s="28" t="s">
        <v>5</v>
      </c>
      <c r="L79" s="8"/>
      <c r="M79" s="18"/>
    </row>
    <row r="80" spans="2:14" ht="74.25" customHeight="1">
      <c r="B80" s="12"/>
      <c r="C80" s="79"/>
      <c r="D80" s="80"/>
      <c r="E80" s="45" t="s">
        <v>80</v>
      </c>
      <c r="F80" s="33">
        <v>18647.225040000001</v>
      </c>
      <c r="G80" s="33">
        <v>0</v>
      </c>
      <c r="H80" s="38">
        <v>0</v>
      </c>
      <c r="I80" s="37">
        <v>0</v>
      </c>
      <c r="J80" s="36">
        <v>0</v>
      </c>
      <c r="K80" s="36">
        <v>0</v>
      </c>
      <c r="L80" s="11"/>
      <c r="M80" s="26"/>
      <c r="N80" s="45"/>
    </row>
    <row r="81" spans="2:14" ht="74.25" customHeight="1">
      <c r="B81" s="12"/>
      <c r="C81" s="79"/>
      <c r="D81" s="80"/>
      <c r="E81" s="45" t="s">
        <v>81</v>
      </c>
      <c r="F81" s="33">
        <v>12529.84627</v>
      </c>
      <c r="G81" s="33">
        <v>0</v>
      </c>
      <c r="H81" s="38">
        <v>0</v>
      </c>
      <c r="I81" s="37">
        <v>0</v>
      </c>
      <c r="J81" s="36">
        <v>0</v>
      </c>
      <c r="K81" s="36">
        <v>0</v>
      </c>
      <c r="L81" s="11"/>
      <c r="M81" s="26"/>
      <c r="N81" s="45"/>
    </row>
    <row r="82" spans="2:14" ht="74.25" customHeight="1">
      <c r="B82" s="12"/>
      <c r="C82" s="79"/>
      <c r="D82" s="80"/>
      <c r="E82" s="45" t="s">
        <v>86</v>
      </c>
      <c r="F82" s="33">
        <v>2242.8020000000001</v>
      </c>
      <c r="G82" s="33"/>
      <c r="H82" s="38">
        <v>0</v>
      </c>
      <c r="I82" s="37">
        <v>0</v>
      </c>
      <c r="J82" s="36">
        <v>0</v>
      </c>
      <c r="K82" s="36">
        <v>0</v>
      </c>
      <c r="L82" s="11"/>
      <c r="M82" s="26"/>
      <c r="N82" s="45"/>
    </row>
    <row r="83" spans="2:14" ht="74.25" customHeight="1">
      <c r="B83" s="12"/>
      <c r="C83" s="79"/>
      <c r="D83" s="80"/>
      <c r="E83" s="45" t="s">
        <v>85</v>
      </c>
      <c r="F83" s="33">
        <v>1455.3</v>
      </c>
      <c r="G83" s="33">
        <v>0</v>
      </c>
      <c r="H83" s="38">
        <v>0</v>
      </c>
      <c r="I83" s="37">
        <v>0</v>
      </c>
      <c r="J83" s="36">
        <v>0</v>
      </c>
      <c r="K83" s="36">
        <v>0</v>
      </c>
      <c r="L83" s="11"/>
      <c r="M83" s="26"/>
      <c r="N83" s="45"/>
    </row>
    <row r="84" spans="2:14" ht="74.25" customHeight="1">
      <c r="B84" s="12"/>
      <c r="C84" s="79"/>
      <c r="D84" s="80"/>
      <c r="E84" s="45" t="s">
        <v>83</v>
      </c>
      <c r="F84" s="33">
        <v>986.58483999999999</v>
      </c>
      <c r="G84" s="33">
        <v>0</v>
      </c>
      <c r="H84" s="38">
        <v>0</v>
      </c>
      <c r="I84" s="37">
        <v>0</v>
      </c>
      <c r="J84" s="36">
        <v>0</v>
      </c>
      <c r="K84" s="36">
        <v>0</v>
      </c>
      <c r="L84" s="11"/>
      <c r="M84" s="26"/>
      <c r="N84" s="45"/>
    </row>
    <row r="85" spans="2:14" ht="74.25" customHeight="1">
      <c r="B85" s="12"/>
      <c r="C85" s="79"/>
      <c r="D85" s="80"/>
      <c r="E85" s="45" t="s">
        <v>82</v>
      </c>
      <c r="F85" s="33">
        <v>976.67821100000003</v>
      </c>
      <c r="G85" s="33">
        <v>0</v>
      </c>
      <c r="H85" s="38">
        <v>0</v>
      </c>
      <c r="I85" s="37">
        <v>0</v>
      </c>
      <c r="J85" s="36">
        <v>0</v>
      </c>
      <c r="K85" s="36">
        <v>0</v>
      </c>
      <c r="L85" s="11"/>
      <c r="M85" s="26"/>
      <c r="N85" s="45"/>
    </row>
    <row r="86" spans="2:14" ht="74.25" customHeight="1">
      <c r="B86" s="12"/>
      <c r="C86" s="79"/>
      <c r="D86" s="80"/>
      <c r="E86" s="45" t="s">
        <v>84</v>
      </c>
      <c r="F86" s="33">
        <v>515</v>
      </c>
      <c r="G86" s="33">
        <v>0</v>
      </c>
      <c r="H86" s="38">
        <v>0</v>
      </c>
      <c r="I86" s="37">
        <v>0</v>
      </c>
      <c r="J86" s="36">
        <v>0</v>
      </c>
      <c r="K86" s="36">
        <v>0</v>
      </c>
      <c r="L86" s="11"/>
      <c r="M86" s="26"/>
      <c r="N86" s="45"/>
    </row>
    <row r="87" spans="2:14" s="1" customFormat="1" ht="23">
      <c r="B87" s="12"/>
      <c r="C87" s="47"/>
      <c r="D87" s="15"/>
      <c r="E87" s="49" t="s">
        <v>76</v>
      </c>
      <c r="F87" s="30">
        <v>37353.436361000007</v>
      </c>
      <c r="G87" s="30">
        <v>0</v>
      </c>
      <c r="H87" s="30">
        <v>0</v>
      </c>
      <c r="I87" s="30">
        <v>0</v>
      </c>
      <c r="J87" s="31">
        <v>0</v>
      </c>
      <c r="K87" s="31">
        <v>0</v>
      </c>
      <c r="L87" s="11"/>
      <c r="M87" s="26"/>
      <c r="N87" s="77"/>
    </row>
    <row r="88" spans="2:14" ht="23">
      <c r="B88" s="12"/>
      <c r="E88" s="40"/>
      <c r="F88" s="41"/>
      <c r="G88" s="41"/>
      <c r="H88" s="41"/>
      <c r="I88" s="41"/>
      <c r="J88" s="42">
        <v>0</v>
      </c>
      <c r="K88" s="42">
        <v>0</v>
      </c>
      <c r="L88" s="11"/>
      <c r="M88" s="26"/>
      <c r="N88" s="40"/>
    </row>
    <row r="89" spans="2:14" ht="23">
      <c r="B89" s="12"/>
      <c r="E89" s="40"/>
      <c r="F89" s="41"/>
      <c r="G89" s="41"/>
      <c r="H89" s="41"/>
      <c r="I89" s="41"/>
      <c r="J89" s="42">
        <v>0</v>
      </c>
      <c r="K89" s="42">
        <v>0</v>
      </c>
      <c r="L89" s="11"/>
      <c r="M89" s="26"/>
      <c r="N89" s="40"/>
    </row>
    <row r="90" spans="2:14" s="1" customFormat="1" ht="24.75" customHeight="1">
      <c r="B90" s="12"/>
      <c r="C90" s="395"/>
      <c r="D90" s="395"/>
      <c r="E90" s="395" t="s">
        <v>12</v>
      </c>
      <c r="F90" s="396" t="s">
        <v>7</v>
      </c>
      <c r="G90" s="396"/>
      <c r="H90" s="396"/>
      <c r="I90" s="396"/>
      <c r="J90" s="397" t="s">
        <v>11</v>
      </c>
      <c r="K90" s="397"/>
      <c r="L90" s="9" t="s">
        <v>17</v>
      </c>
      <c r="M90" s="18"/>
    </row>
    <row r="91" spans="2:14" s="1" customFormat="1" ht="80.25" customHeight="1">
      <c r="B91" s="12"/>
      <c r="C91" s="395"/>
      <c r="D91" s="395"/>
      <c r="E91" s="395"/>
      <c r="F91" s="24" t="s">
        <v>15</v>
      </c>
      <c r="G91" s="24" t="s">
        <v>18</v>
      </c>
      <c r="H91" s="24" t="s">
        <v>0</v>
      </c>
      <c r="I91" s="24" t="s">
        <v>4</v>
      </c>
      <c r="J91" s="28" t="s">
        <v>6</v>
      </c>
      <c r="K91" s="28" t="s">
        <v>5</v>
      </c>
      <c r="L91" s="8"/>
      <c r="M91" s="18"/>
    </row>
    <row r="92" spans="2:14" ht="80.25" customHeight="1">
      <c r="B92" s="12"/>
      <c r="C92" s="79"/>
      <c r="D92" s="80"/>
      <c r="E92" s="45" t="s">
        <v>72</v>
      </c>
      <c r="F92" s="33">
        <v>5779.3662000000004</v>
      </c>
      <c r="G92" s="33">
        <v>0</v>
      </c>
      <c r="H92" s="38">
        <v>0</v>
      </c>
      <c r="I92" s="37">
        <v>0</v>
      </c>
      <c r="J92" s="36">
        <v>0</v>
      </c>
      <c r="K92" s="36">
        <v>0</v>
      </c>
      <c r="L92" s="11"/>
      <c r="M92" s="26"/>
      <c r="N92" s="45"/>
    </row>
    <row r="93" spans="2:14" ht="80.25" customHeight="1">
      <c r="B93" s="12"/>
      <c r="C93" s="79"/>
      <c r="D93" s="80"/>
      <c r="E93" s="45" t="s">
        <v>89</v>
      </c>
      <c r="F93" s="33">
        <v>2779</v>
      </c>
      <c r="G93" s="33">
        <v>0</v>
      </c>
      <c r="H93" s="38">
        <v>0</v>
      </c>
      <c r="I93" s="37">
        <v>0</v>
      </c>
      <c r="J93" s="36">
        <v>0</v>
      </c>
      <c r="K93" s="36">
        <v>0</v>
      </c>
      <c r="L93" s="11"/>
      <c r="M93" s="26"/>
      <c r="N93" s="45"/>
    </row>
    <row r="94" spans="2:14" ht="80.25" customHeight="1">
      <c r="B94" s="12"/>
      <c r="C94" s="79"/>
      <c r="D94" s="80"/>
      <c r="E94" s="45" t="s">
        <v>87</v>
      </c>
      <c r="F94" s="33">
        <v>2220</v>
      </c>
      <c r="G94" s="33">
        <v>0</v>
      </c>
      <c r="H94" s="38">
        <v>0</v>
      </c>
      <c r="I94" s="37">
        <v>0</v>
      </c>
      <c r="J94" s="36">
        <v>0</v>
      </c>
      <c r="K94" s="36">
        <v>0</v>
      </c>
      <c r="L94" s="11"/>
      <c r="M94" s="26"/>
      <c r="N94" s="45"/>
    </row>
    <row r="95" spans="2:14" ht="80.25" customHeight="1">
      <c r="B95" s="12"/>
      <c r="C95" s="79"/>
      <c r="D95" s="80"/>
      <c r="E95" s="45" t="s">
        <v>94</v>
      </c>
      <c r="F95" s="33">
        <v>2127.8000000000002</v>
      </c>
      <c r="G95" s="33">
        <v>0</v>
      </c>
      <c r="H95" s="38">
        <v>0</v>
      </c>
      <c r="I95" s="37">
        <v>0</v>
      </c>
      <c r="J95" s="36">
        <v>0</v>
      </c>
      <c r="K95" s="36">
        <v>0</v>
      </c>
      <c r="L95" s="11"/>
      <c r="M95" s="26"/>
      <c r="N95" s="45"/>
    </row>
    <row r="96" spans="2:14" ht="80.25" customHeight="1">
      <c r="B96" s="12"/>
      <c r="C96" s="79"/>
      <c r="D96" s="80"/>
      <c r="E96" s="45" t="s">
        <v>91</v>
      </c>
      <c r="F96" s="33">
        <v>1646</v>
      </c>
      <c r="G96" s="33">
        <v>0</v>
      </c>
      <c r="H96" s="38">
        <v>0</v>
      </c>
      <c r="I96" s="37">
        <v>0</v>
      </c>
      <c r="J96" s="36">
        <v>0</v>
      </c>
      <c r="K96" s="36">
        <v>0</v>
      </c>
      <c r="L96" s="11"/>
      <c r="M96" s="26"/>
      <c r="N96" s="45"/>
    </row>
    <row r="97" spans="2:14" ht="80.25" customHeight="1">
      <c r="B97" s="12"/>
      <c r="C97" s="79"/>
      <c r="D97" s="80"/>
      <c r="E97" s="45" t="s">
        <v>92</v>
      </c>
      <c r="F97" s="33">
        <v>1201</v>
      </c>
      <c r="G97" s="33">
        <v>0</v>
      </c>
      <c r="H97" s="38">
        <v>55.438827000000003</v>
      </c>
      <c r="I97" s="37">
        <v>0</v>
      </c>
      <c r="J97" s="36">
        <v>4.616055537052457</v>
      </c>
      <c r="K97" s="36">
        <v>0</v>
      </c>
      <c r="L97" s="11"/>
      <c r="M97" s="26"/>
      <c r="N97" s="45"/>
    </row>
    <row r="98" spans="2:14" ht="80.25" customHeight="1">
      <c r="B98" s="12"/>
      <c r="C98" s="79"/>
      <c r="D98" s="80"/>
      <c r="E98" s="45" t="s">
        <v>93</v>
      </c>
      <c r="F98" s="33">
        <v>704.48599899999999</v>
      </c>
      <c r="G98" s="33">
        <v>0</v>
      </c>
      <c r="H98" s="38">
        <v>442.350818</v>
      </c>
      <c r="I98" s="37">
        <v>0</v>
      </c>
      <c r="J98" s="36">
        <v>62.790576197100542</v>
      </c>
      <c r="K98" s="36">
        <v>0</v>
      </c>
      <c r="L98" s="11"/>
      <c r="M98" s="26"/>
      <c r="N98" s="45"/>
    </row>
    <row r="99" spans="2:14" ht="80.25" customHeight="1">
      <c r="B99" s="12"/>
      <c r="C99" s="79"/>
      <c r="D99" s="80"/>
      <c r="E99" s="45" t="s">
        <v>88</v>
      </c>
      <c r="F99" s="33">
        <v>548</v>
      </c>
      <c r="G99" s="33">
        <v>0</v>
      </c>
      <c r="H99" s="38">
        <v>0</v>
      </c>
      <c r="I99" s="37">
        <v>0</v>
      </c>
      <c r="J99" s="36">
        <v>0</v>
      </c>
      <c r="K99" s="36">
        <v>0</v>
      </c>
      <c r="L99" s="11"/>
      <c r="M99" s="26"/>
      <c r="N99" s="78"/>
    </row>
    <row r="100" spans="2:14" ht="80.25" customHeight="1">
      <c r="B100" s="12"/>
      <c r="C100" s="79"/>
      <c r="D100" s="80"/>
      <c r="E100" s="45" t="s">
        <v>90</v>
      </c>
      <c r="F100" s="33">
        <v>186</v>
      </c>
      <c r="G100" s="33">
        <v>0</v>
      </c>
      <c r="H100" s="38">
        <v>0</v>
      </c>
      <c r="I100" s="37">
        <v>0</v>
      </c>
      <c r="J100" s="36">
        <v>0</v>
      </c>
      <c r="K100" s="36">
        <v>0</v>
      </c>
      <c r="L100" s="11"/>
      <c r="M100" s="26"/>
      <c r="N100" s="45"/>
    </row>
    <row r="101" spans="2:14" s="1" customFormat="1" ht="23">
      <c r="B101" s="12"/>
      <c r="C101" s="47"/>
      <c r="D101" s="15"/>
      <c r="E101" s="49" t="s">
        <v>75</v>
      </c>
      <c r="F101" s="30">
        <v>17191.652199</v>
      </c>
      <c r="G101" s="30">
        <v>0</v>
      </c>
      <c r="H101" s="30">
        <v>497.78964500000001</v>
      </c>
      <c r="I101" s="30">
        <v>0</v>
      </c>
      <c r="J101" s="31">
        <v>2.8955311522004576</v>
      </c>
      <c r="K101" s="31">
        <v>0</v>
      </c>
      <c r="L101" s="11"/>
      <c r="M101" s="26"/>
      <c r="N101" s="77"/>
    </row>
    <row r="102" spans="2:14" ht="23">
      <c r="B102" s="12"/>
      <c r="F102" s="43"/>
      <c r="G102" s="43"/>
      <c r="H102" s="43"/>
      <c r="I102" s="43"/>
      <c r="J102" s="44">
        <v>0</v>
      </c>
      <c r="K102" s="44">
        <v>0</v>
      </c>
      <c r="L102" s="11"/>
      <c r="M102" s="26"/>
      <c r="N102" s="4"/>
    </row>
    <row r="103" spans="2:14" ht="23">
      <c r="B103" s="12"/>
      <c r="F103" s="43"/>
      <c r="G103" s="43"/>
      <c r="H103" s="43"/>
      <c r="I103" s="43"/>
      <c r="J103" s="44">
        <v>0</v>
      </c>
      <c r="K103" s="44">
        <v>0</v>
      </c>
      <c r="L103" s="11"/>
      <c r="M103" s="26"/>
      <c r="N103" s="4"/>
    </row>
    <row r="104" spans="2:14" ht="23">
      <c r="B104" s="12"/>
      <c r="F104" s="43"/>
      <c r="G104" s="43"/>
      <c r="H104" s="43"/>
      <c r="I104" s="43"/>
      <c r="J104" s="44">
        <v>0</v>
      </c>
      <c r="K104" s="44">
        <v>0</v>
      </c>
      <c r="L104" s="11"/>
      <c r="M104" s="26"/>
      <c r="N104" s="4"/>
    </row>
    <row r="105" spans="2:14" s="1" customFormat="1" ht="24.75" customHeight="1">
      <c r="B105" s="12"/>
      <c r="C105" s="395"/>
      <c r="D105" s="395"/>
      <c r="E105" s="395" t="s">
        <v>12</v>
      </c>
      <c r="F105" s="396" t="s">
        <v>7</v>
      </c>
      <c r="G105" s="396"/>
      <c r="H105" s="396"/>
      <c r="I105" s="396"/>
      <c r="J105" s="397" t="s">
        <v>11</v>
      </c>
      <c r="K105" s="397"/>
      <c r="L105" s="9" t="s">
        <v>17</v>
      </c>
      <c r="M105" s="18"/>
    </row>
    <row r="106" spans="2:14" s="1" customFormat="1" ht="80.25" customHeight="1">
      <c r="B106" s="12"/>
      <c r="C106" s="395"/>
      <c r="D106" s="395"/>
      <c r="E106" s="395"/>
      <c r="F106" s="24" t="s">
        <v>15</v>
      </c>
      <c r="G106" s="24" t="s">
        <v>18</v>
      </c>
      <c r="H106" s="24" t="s">
        <v>0</v>
      </c>
      <c r="I106" s="24" t="s">
        <v>4</v>
      </c>
      <c r="J106" s="28" t="s">
        <v>6</v>
      </c>
      <c r="K106" s="28" t="s">
        <v>5</v>
      </c>
      <c r="L106" s="8"/>
      <c r="M106" s="18"/>
    </row>
    <row r="107" spans="2:14" ht="55.5" customHeight="1">
      <c r="B107" s="12"/>
      <c r="C107" s="79"/>
      <c r="D107" s="80"/>
      <c r="E107" s="45" t="s">
        <v>100</v>
      </c>
      <c r="F107" s="33">
        <v>5274.6293349999996</v>
      </c>
      <c r="G107" s="33">
        <v>0</v>
      </c>
      <c r="H107" s="38">
        <v>282.81566500000002</v>
      </c>
      <c r="I107" s="37">
        <v>0</v>
      </c>
      <c r="J107" s="36">
        <v>5.3618111726518132</v>
      </c>
      <c r="K107" s="36">
        <v>0</v>
      </c>
      <c r="L107" s="11"/>
      <c r="M107" s="26"/>
      <c r="N107" s="45"/>
    </row>
    <row r="108" spans="2:14" ht="55.5" customHeight="1">
      <c r="B108" s="12"/>
      <c r="C108" s="79"/>
      <c r="D108" s="80"/>
      <c r="E108" s="45" t="s">
        <v>79</v>
      </c>
      <c r="F108" s="33">
        <v>4588.8999999999996</v>
      </c>
      <c r="G108" s="33">
        <v>4588.8999999999996</v>
      </c>
      <c r="H108" s="38">
        <v>0</v>
      </c>
      <c r="I108" s="37">
        <v>0</v>
      </c>
      <c r="J108" s="36">
        <v>0</v>
      </c>
      <c r="K108" s="36">
        <v>0</v>
      </c>
      <c r="L108" s="11"/>
      <c r="M108" s="26"/>
      <c r="N108" s="45"/>
    </row>
    <row r="109" spans="2:14" ht="55.5" customHeight="1">
      <c r="B109" s="12"/>
      <c r="C109" s="79"/>
      <c r="D109" s="80"/>
      <c r="E109" s="45" t="s">
        <v>98</v>
      </c>
      <c r="F109" s="33">
        <v>3628</v>
      </c>
      <c r="G109" s="33">
        <v>0</v>
      </c>
      <c r="H109" s="38">
        <v>0</v>
      </c>
      <c r="I109" s="37">
        <v>0</v>
      </c>
      <c r="J109" s="36">
        <v>0</v>
      </c>
      <c r="K109" s="36">
        <v>0</v>
      </c>
      <c r="L109" s="11"/>
      <c r="M109" s="26"/>
      <c r="N109" s="45"/>
    </row>
    <row r="110" spans="2:14" ht="55.5" customHeight="1">
      <c r="B110" s="12"/>
      <c r="C110" s="79"/>
      <c r="D110" s="80"/>
      <c r="E110" s="45" t="s">
        <v>95</v>
      </c>
      <c r="F110" s="33">
        <v>2410</v>
      </c>
      <c r="G110" s="33">
        <v>2410</v>
      </c>
      <c r="H110" s="38">
        <v>0</v>
      </c>
      <c r="I110" s="37">
        <v>0</v>
      </c>
      <c r="J110" s="36">
        <v>0</v>
      </c>
      <c r="K110" s="36">
        <v>0</v>
      </c>
      <c r="L110" s="11"/>
      <c r="M110" s="26"/>
      <c r="N110" s="45"/>
    </row>
    <row r="111" spans="2:14" ht="55.5" customHeight="1">
      <c r="B111" s="12"/>
      <c r="C111" s="79"/>
      <c r="D111" s="80"/>
      <c r="E111" s="45" t="s">
        <v>97</v>
      </c>
      <c r="F111" s="33">
        <v>2153.627</v>
      </c>
      <c r="G111" s="33">
        <v>0</v>
      </c>
      <c r="H111" s="38">
        <v>0</v>
      </c>
      <c r="I111" s="37">
        <v>0</v>
      </c>
      <c r="J111" s="36">
        <v>0</v>
      </c>
      <c r="K111" s="36">
        <v>0</v>
      </c>
      <c r="L111" s="11"/>
      <c r="M111" s="26"/>
      <c r="N111" s="45"/>
    </row>
    <row r="112" spans="2:14" ht="55.5" customHeight="1">
      <c r="B112" s="12"/>
      <c r="C112" s="79"/>
      <c r="D112" s="80"/>
      <c r="E112" s="45" t="s">
        <v>99</v>
      </c>
      <c r="F112" s="33">
        <v>2035</v>
      </c>
      <c r="G112" s="33">
        <v>0</v>
      </c>
      <c r="H112" s="38">
        <v>0</v>
      </c>
      <c r="I112" s="37">
        <v>0</v>
      </c>
      <c r="J112" s="36">
        <v>0</v>
      </c>
      <c r="K112" s="36">
        <v>0</v>
      </c>
      <c r="L112" s="11"/>
      <c r="M112" s="26"/>
      <c r="N112" s="45"/>
    </row>
    <row r="113" spans="2:14" ht="55.5" customHeight="1">
      <c r="B113" s="12"/>
      <c r="C113" s="79"/>
      <c r="D113" s="80"/>
      <c r="E113" s="45" t="s">
        <v>96</v>
      </c>
      <c r="F113" s="33">
        <v>990</v>
      </c>
      <c r="G113" s="33">
        <v>0</v>
      </c>
      <c r="H113" s="38">
        <v>79.683802</v>
      </c>
      <c r="I113" s="37">
        <v>0</v>
      </c>
      <c r="J113" s="36">
        <v>8.0488688888888902</v>
      </c>
      <c r="K113" s="36">
        <v>0</v>
      </c>
      <c r="L113" s="11"/>
      <c r="M113" s="26"/>
      <c r="N113" s="45"/>
    </row>
    <row r="114" spans="2:14" s="1" customFormat="1" ht="23">
      <c r="B114" s="12"/>
      <c r="C114" s="47"/>
      <c r="D114" s="15"/>
      <c r="E114" s="49" t="s">
        <v>74</v>
      </c>
      <c r="F114" s="30">
        <v>21080.156335</v>
      </c>
      <c r="G114" s="30">
        <v>6998.9</v>
      </c>
      <c r="H114" s="30">
        <v>362.49946700000004</v>
      </c>
      <c r="I114" s="30">
        <v>0</v>
      </c>
      <c r="J114" s="31">
        <v>1.7196241870281177</v>
      </c>
      <c r="K114" s="31">
        <v>0</v>
      </c>
      <c r="L114" s="11"/>
      <c r="M114" s="26"/>
      <c r="N114" s="77"/>
    </row>
    <row r="115" spans="2:14">
      <c r="B115" s="12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MinEnergía</vt:lpstr>
      <vt:lpstr>ANH</vt:lpstr>
      <vt:lpstr>ANM</vt:lpstr>
      <vt:lpstr>CREG</vt:lpstr>
      <vt:lpstr>IPSE</vt:lpstr>
      <vt:lpstr>SGC</vt:lpstr>
      <vt:lpstr>UPME</vt:lpstr>
      <vt:lpstr>Hoja1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VLADIMIR ALEXANDER CASTRO HERNANDEZ</cp:lastModifiedBy>
  <cp:lastPrinted>2020-04-15T22:23:36Z</cp:lastPrinted>
  <dcterms:created xsi:type="dcterms:W3CDTF">2020-01-24T23:24:30Z</dcterms:created>
  <dcterms:modified xsi:type="dcterms:W3CDTF">2023-04-04T16:59:58Z</dcterms:modified>
</cp:coreProperties>
</file>