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4\PAGINA WEB\"/>
    </mc:Choice>
  </mc:AlternateContent>
  <xr:revisionPtr revIDLastSave="0" documentId="8_{E7FEA5DE-472B-439D-BC17-3A85292AA8A4}" xr6:coauthVersionLast="47" xr6:coauthVersionMax="47" xr10:uidLastSave="{00000000-0000-0000-0000-000000000000}"/>
  <bookViews>
    <workbookView xWindow="19090" yWindow="-110" windowWidth="38620" windowHeight="21100" xr2:uid="{00000000-000D-0000-FFFF-FFFF00000000}"/>
  </bookViews>
  <sheets>
    <sheet name="MinEnergía" sheetId="1" r:id="rId1"/>
    <sheet name="ANH" sheetId="9" r:id="rId2"/>
    <sheet name="ANM" sheetId="11" r:id="rId3"/>
    <sheet name="CREG" sheetId="10" r:id="rId4"/>
    <sheet name="IPSE" sheetId="12" r:id="rId5"/>
    <sheet name="SGC" sheetId="14" r:id="rId6"/>
    <sheet name="UPME" sheetId="13" r:id="rId7"/>
    <sheet name="MinEnergía (2)" sheetId="2" state="hidden" r:id="rId8"/>
  </sheets>
  <definedNames>
    <definedName name="_xlnm._FilterDatabase" localSheetId="1" hidden="1">ANH!$C$21:$F$27</definedName>
    <definedName name="_xlnm._FilterDatabase" localSheetId="2" hidden="1">ANM!$C$16:$F$26</definedName>
    <definedName name="_xlnm._FilterDatabase" localSheetId="3" hidden="1">CREG!$C$21:$F$25</definedName>
    <definedName name="_xlnm._FilterDatabase" localSheetId="4" hidden="1">IPSE!$C$21:$F$26</definedName>
    <definedName name="_xlnm._FilterDatabase" localSheetId="0" hidden="1">MinEnergía!$C$21:$F$62</definedName>
    <definedName name="_xlnm._FilterDatabase" localSheetId="7" hidden="1">'MinEnergía (2)'!$C$8:$K$45</definedName>
    <definedName name="_xlnm._FilterDatabase" localSheetId="5" hidden="1">SGC!$C$21:$F$34</definedName>
    <definedName name="_xlnm._FilterDatabase" localSheetId="6" hidden="1">UPME!$C$21:$F$31</definedName>
    <definedName name="_xlnm.Print_Area" localSheetId="1">ANH!$A$1:$Q$27</definedName>
    <definedName name="_xlnm.Print_Area" localSheetId="2">ANM!$A$1:$Q$27</definedName>
    <definedName name="_xlnm.Print_Area" localSheetId="3">CREG!$A$1:$Q$25</definedName>
    <definedName name="_xlnm.Print_Area" localSheetId="4">IPSE!$A$1:$Q$26</definedName>
    <definedName name="_xlnm.Print_Area" localSheetId="0">MinEnergía!$A$1:$Q$63</definedName>
    <definedName name="_xlnm.Print_Area" localSheetId="7">'MinEnergía (2)'!$A$1:$V$46</definedName>
    <definedName name="_xlnm.Print_Area" localSheetId="5">SGC!$A$1:$Q$34</definedName>
    <definedName name="_xlnm.Print_Area" localSheetId="6">UPME!$A$1:$Q$31</definedName>
    <definedName name="_xlnm.Print_Titles" localSheetId="1">ANH!$1:$21</definedName>
    <definedName name="_xlnm.Print_Titles" localSheetId="2">ANM!$1:$16</definedName>
    <definedName name="_xlnm.Print_Titles" localSheetId="3">CREG!$1:$21</definedName>
    <definedName name="_xlnm.Print_Titles" localSheetId="4">IPSE!$1:$21</definedName>
    <definedName name="_xlnm.Print_Titles" localSheetId="0">MinEnergía!$1:$21</definedName>
    <definedName name="_xlnm.Print_Titles" localSheetId="7">'MinEnergía (2)'!$1:$8</definedName>
    <definedName name="_xlnm.Print_Titles" localSheetId="5">SGC!$1:$21</definedName>
    <definedName name="_xlnm.Print_Titles" localSheetId="6">UPME!$1:$21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1" i="13" l="1"/>
  <c r="F19" i="13"/>
  <c r="F14" i="13"/>
  <c r="F33" i="13" s="1"/>
  <c r="F34" i="14"/>
  <c r="F19" i="14"/>
  <c r="F14" i="14"/>
  <c r="F26" i="12"/>
  <c r="F19" i="12"/>
  <c r="F14" i="12"/>
  <c r="F28" i="12" l="1"/>
  <c r="F36" i="14"/>
  <c r="F25" i="10" l="1"/>
  <c r="F19" i="10"/>
  <c r="F14" i="10"/>
  <c r="F26" i="11"/>
  <c r="F27" i="9"/>
  <c r="F19" i="9"/>
  <c r="F14" i="9"/>
  <c r="F62" i="1"/>
  <c r="F19" i="1"/>
  <c r="F14" i="1"/>
  <c r="XFD36" i="2"/>
  <c r="F64" i="1" l="1"/>
  <c r="F29" i="9"/>
  <c r="F27" i="10"/>
  <c r="F14" i="11"/>
  <c r="F28" i="11" s="1"/>
</calcChain>
</file>

<file path=xl/sharedStrings.xml><?xml version="1.0" encoding="utf-8"?>
<sst xmlns="http://schemas.openxmlformats.org/spreadsheetml/2006/main" count="369" uniqueCount="209">
  <si>
    <t xml:space="preserve">Funcionamiento </t>
  </si>
  <si>
    <t xml:space="preserve">Gastos de Personal </t>
  </si>
  <si>
    <t xml:space="preserve">Adquisicion de Bienes y Servicios </t>
  </si>
  <si>
    <t>Transferencias Corrientes</t>
  </si>
  <si>
    <t>Gastos de Comercialización y Produccion</t>
  </si>
  <si>
    <t xml:space="preserve">Gastos por Tributos, Multas, Sanciones e Intereses de Mora </t>
  </si>
  <si>
    <t>Total Funcionamiento</t>
  </si>
  <si>
    <t>Servicio a la deuda</t>
  </si>
  <si>
    <t>Otras cuentas por pagar</t>
  </si>
  <si>
    <t>Aportes al fondo de contingencias</t>
  </si>
  <si>
    <t>Total Servicio a la deuda</t>
  </si>
  <si>
    <t>Subsector</t>
  </si>
  <si>
    <t>Grupo</t>
  </si>
  <si>
    <t>Nombre del Proyecto</t>
  </si>
  <si>
    <r>
      <t xml:space="preserve">Apropiación Inicial </t>
    </r>
    <r>
      <rPr>
        <b/>
        <sz val="12"/>
        <color theme="0"/>
        <rFont val="Avenir Next LT Pro"/>
        <family val="2"/>
      </rPr>
      <t xml:space="preserve"> 
($) Millones de pesos</t>
    </r>
  </si>
  <si>
    <t>Hidrocarburos</t>
  </si>
  <si>
    <t>Subsidios</t>
  </si>
  <si>
    <t>Fondos</t>
  </si>
  <si>
    <t>Otros proyectos</t>
  </si>
  <si>
    <t>Energía</t>
  </si>
  <si>
    <t>subsidios</t>
  </si>
  <si>
    <t>Minería</t>
  </si>
  <si>
    <t>Ambientales y Sociales</t>
  </si>
  <si>
    <t>Transformacionales</t>
  </si>
  <si>
    <t>Mejoramiento del modelo integrado de planeación y gestión en el ministerio de minas y energía  bogotá</t>
  </si>
  <si>
    <t>Total Inversión</t>
  </si>
  <si>
    <t>Total MinEnergía</t>
  </si>
  <si>
    <t xml:space="preserve">Transferencias </t>
  </si>
  <si>
    <t>Total ANH</t>
  </si>
  <si>
    <t>Mejoramiento de los estándares de la actividad minera a nivel  nacional</t>
  </si>
  <si>
    <t>Fortalecimiento de los mecanismos de promoción del sector minero  nacional</t>
  </si>
  <si>
    <t>Total ANM</t>
  </si>
  <si>
    <t>Total CREG</t>
  </si>
  <si>
    <t>Funcionamiento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</si>
  <si>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</si>
  <si>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</si>
  <si>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>Fortalecimiento fortalecimiento de la gestión institucional del ipse   Bogotá</t>
  </si>
  <si>
    <t>Total IPSE</t>
  </si>
  <si>
    <t>Fortalecimiento de la investigación y caracterización de materiales geológicos en territorio  Nacional</t>
  </si>
  <si>
    <t>Ampliación del conocimiento del potencial mineral en el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</si>
  <si>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</si>
  <si>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</si>
  <si>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</si>
  <si>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</si>
  <si>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</si>
  <si>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</si>
  <si>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Total SGC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</si>
  <si>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</si>
  <si>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</si>
  <si>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</si>
  <si>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</si>
  <si>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</si>
  <si>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>Total UPME</t>
  </si>
  <si>
    <t xml:space="preserve">INFORME DE EJECUCIÓN PRESUPUESTAL 
ENERO 2020 </t>
  </si>
  <si>
    <t xml:space="preserve"> ($) Millones de pesos</t>
  </si>
  <si>
    <t>(%)</t>
  </si>
  <si>
    <t>&lt;</t>
  </si>
  <si>
    <t>Apropiación Inicial</t>
  </si>
  <si>
    <t>Apropiación Bloqueada</t>
  </si>
  <si>
    <t xml:space="preserve">Compromisos </t>
  </si>
  <si>
    <t xml:space="preserve">Obligaciones </t>
  </si>
  <si>
    <t>Comp.    
 /Aprop. Vigente</t>
  </si>
  <si>
    <t xml:space="preserve">Oblig.        /Aprop. Vigente </t>
  </si>
  <si>
    <t>Distribución de recursos a usuarios de gas combustible por red de estratos 1 y 2.  nacional</t>
  </si>
  <si>
    <t>Distribución de recursos al consumo en cilindros y proyectos de infraestructura de GLP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</si>
  <si>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</si>
  <si>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</si>
  <si>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</si>
  <si>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</si>
  <si>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</si>
  <si>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</si>
  <si>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</si>
  <si>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</si>
  <si>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</si>
  <si>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</si>
  <si>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</si>
  <si>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</si>
  <si>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</si>
  <si>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</si>
  <si>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</si>
  <si>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</si>
  <si>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</si>
  <si>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</si>
  <si>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</si>
  <si>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</si>
  <si>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</si>
  <si>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</si>
  <si>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</si>
  <si>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</si>
  <si>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</si>
  <si>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</si>
  <si>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</si>
  <si>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</si>
  <si>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</si>
  <si>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</si>
  <si>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</si>
  <si>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</si>
  <si>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</si>
  <si>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Total Minenergía</t>
  </si>
  <si>
    <t>Identificación de recursos exploratorios de hidrocarburos  nacional</t>
  </si>
  <si>
    <t>Aprovechamiento de hidrocarburos en territorios social y ambientalmente sostenibles a nivel  nacional</t>
  </si>
  <si>
    <t>Fortalecimiento de las tecnologías de la información y las comunicaciones para la transformación digital de la agencia nacional de hidrocarburos a nivel   nacional</t>
  </si>
  <si>
    <t>Fortalecimiento de la ciencia y tecnología para el sector hidrocarburos a nivel   nacional</t>
  </si>
  <si>
    <t>Fortalecimiento en la implementación del modelo de promoción para incrementar la inversión  nacional</t>
  </si>
  <si>
    <t>Optimización de las condiciones técnicas y legales de la información del sistema integrado de gestión minera con las solicitudes pendientes a 2018  nacional</t>
  </si>
  <si>
    <t>Fortalecimiento de los servicios de la anm soportados en las tecnologías de la información y las comunicaciones  bogotá</t>
  </si>
  <si>
    <t>Fortalecimiento de la infraestructura física de la agencia nacional de minería a nivel  nacional</t>
  </si>
  <si>
    <t>Mejoramiento de la seguridad en el desarrollo de la actividad minera  nacional</t>
  </si>
  <si>
    <t>Optimización de los sistemas: planeación y gestión (mipg) y el sistema integrado de gestión (sig) de la agencia nacional de minería bogotá</t>
  </si>
  <si>
    <t xml:space="preserve">Estudios para el desarrollo regulatorio de los sectores de energía eléctrica, gas combustible y combustibles líquidos a nivel   nacional - </t>
  </si>
  <si>
    <t>Mejoramiento  y modernización de las tics de la creg a nivel  nacional</t>
  </si>
  <si>
    <t>Divulgación de la regulación a la ciudadanía a nivel  nacional</t>
  </si>
  <si>
    <t xml:space="preserve">Fortalecimiento institucional a partir del aprendizaje organizacional a nivel  nacional 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</si>
  <si>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</si>
  <si>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</si>
  <si>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Fortalecimiento de las tecnologias de la informacion y las comunicaciones de ipse como referente de informacion para las zonas no interconectadas - IPSE Bogota</t>
  </si>
  <si>
    <t xml:space="preserve">Fortalecimiento actualización y organización del archivo total (central, de gestión e histórico) del IPSE Bogotá  </t>
  </si>
  <si>
    <t>Ampliación del conocimiento geocientífico básico del territorio  nacional</t>
  </si>
  <si>
    <t>Generación  de valor público a traves del emprendimiento y la innovación para la upme ubicada en  bogotá</t>
  </si>
  <si>
    <t>Asesoria  para promover el desarrollo sostenible y la competitividad del sector minero a nivel  Nacional</t>
  </si>
  <si>
    <t>MEJORAMIENTO DE LA PARTICIPACIÓN CIUDADANA EN EL MODELO ENERGÉTICO Y DE INFRAESTRUCTURA ENERGÉTICA, EN EL MARCO DE LA TRANSICIÓN ENERGÉTICA JUSTA A NIVEL NACIONAL</t>
  </si>
  <si>
    <t>FORTALECIMIENTO DE LOS SERVICIOS DIGITALES AUMENTANDO LA CAPACIDAD PARA LA TRANSFORMACION DIGITAL E INTERACCION CON EL CIUDADANO   NACIONAL-[PREVIO CONCEPTO  DNP]</t>
  </si>
  <si>
    <t>FORTALECIMIENTO DE LA PLANEACIÓN PARA REDUCIR LAS LIMITACIONES EN LA PRESTACIÓN DEL SERVICIO DE ENERELE Y LA ATENCIÓN PLENA DE LA DEMANDA NACIONAL</t>
  </si>
  <si>
    <t>FORTALECIMIENTO DEL LEVANTAMIENTO, GESTION Y APROPIACION DE LA INFORMACION PARA LA PLANEACION  DEL SECTOR MINERO ENERGETICO CON ENFOQUE TERRITORIAL  NACIONAL-[PREVIO CONCEPTO  DNP]</t>
  </si>
  <si>
    <t>MEJORAMIENTO DE LA PLANEACIÓN DEL ABASTECIMIENTO Y CONFIABILIDAD DEL SUBSECTOR DE HIDROCARBUROS A NIVEL NACIONAL</t>
  </si>
  <si>
    <t>FORTALECIMIENTO DE LA PERCEPCION DE LA CIUDADANIA FRENTE A LOS PRODUCTOS Y SERVICIOS PRESTADOS POR LA UPME   NACIONAL-[PREVIO CONCEPTO  DNP]</t>
  </si>
  <si>
    <t>FORTALECIMIENTO DE LA GESTIÓN DE LA INFORMACIÓN PARA LA PLANEACIÓN DEL SECTOR MINERO-ENERGÉTICO A NIVEL NACIONAL NACIONAL</t>
  </si>
  <si>
    <t>FORTALECIMIENTO DE LA PLANEACIÓN PARA EL DESARROLLO MINERO RESPONSABLE CON LOS TERRITORIOS EN EL MARCO DE LA TRANSICIÓN ENERGÉTICA A NIVEL NACIONAL</t>
  </si>
  <si>
    <t>FORTALECIMIENTO DEL SECTOR EN LA PLANIFICACIÓN DE LA ATENCIÓN DE LA TRANSICIÓN ENERGÉTICA JUSTA Y LA DEMANDA ENERGÉTICA NACIONAL</t>
  </si>
  <si>
    <t>CONSTRUCCION E IMPLEMENTACION DE LA INFRAESTRUCTURA DEL CENTRO DE EXCELENCIA EN GEOCIENCIAS A NIVEL  NACIONAL</t>
  </si>
  <si>
    <t>AMPLIACIÓN DEL CONOCIMIENTO DE LOS RECURSOS MINERALES, SU POTENCIAL E INTERACCIÓN CON EL MEDIO AMBIENTE Y LA SALUD HUMANA EN EL TERRITORIO COLOMBIANO NACIONAL</t>
  </si>
  <si>
    <t>AMPLIACIÓN DE LA INFORMACIÓN GEOCIENTÍFICA EN CUENCAS SEDIMENTARIAS DE LOS RECURSOS ENERGÉTICOS NECESARIOS PARA LA TRANSICIÓN ENERGÉTICA A NIVEL NACIONAL</t>
  </si>
  <si>
    <t>FORTALECIMIENTO DEL CONOCIMIENTO GEOCIENTÍFICO A ESCALAS MENORES DE 1:100.000 EN EL TERRITORIO COLOMBIANO NACIONAL</t>
  </si>
  <si>
    <t>FORTALECIMIENTO DE LA CAPACIDAD DE ACCESO DEL SECTOR MINERO ENERGETICO A LOS PRODUCTOS Y SERVICIOS DEL BANCO DE INFORMACION PETROLERA - BIP  NACIONAL</t>
  </si>
  <si>
    <t>INVESTIGACIÓN INCREMENTAR LA APLICACIÓN DE LAS TÉCNICAS NUCLEARES, RADIACTIVAS, ISOTÓPICAS Y GEOCRONOLÓGICAS EN EL TERRITORIO NACIONAL NACIONAL</t>
  </si>
  <si>
    <t>FORTALECIMIENTO FORTALECER LA GENERACIÓN DE CONOCIMIENTO GEOCIENTÍFICO ENFOCADO EN LA CARACTERIZACIÓN Y APROVECHAMIENTO DE LOS RECURSOS DEL TERRITORIO NACIONAL. NACIONAL</t>
  </si>
  <si>
    <t>INVESTIGACIÓN GEOCIENTÍFICA SOBRE AMENAZAS Y RIESGOS GEOLÓGICOS PARA COLOMBIA NACIONAL</t>
  </si>
  <si>
    <t>MODERNIZACIÓN DE LOS DATACENTER PRINCIPAL Y ALTERNO DEL SERVICIO GEOLÓGICO COLOMBIANO  NACIONAL</t>
  </si>
  <si>
    <t>FORTALECIMIENTO DE LA GESTIÓN TRANSVERSAL EN LA GENERACIÓN DE CONOCIMIENTO GEOCIENTIFICO DEL PAÍS. NACIONAL</t>
  </si>
  <si>
    <t>FORMACIÓN Y DESARROLLO DEL TALENTO HUMANO DEL SERVICIO GEOLÓGICO COLOMBIANO A NIVEL NACIONAL</t>
  </si>
  <si>
    <t>MODERNIZACIÓN DE LOS SERVICIOS DE MUSEO GEOLÓGICO E INVESTIGACIONES ASOCIADAS A NIVEL NACIONAL</t>
  </si>
  <si>
    <t>FORMULACIÓN E IMPLEMENTACIÓN DE SOLUCIONES ENERGÉTICAS SOSTENIBLES, CON ÉNFASIS EN FUENTES NO CONVENCIONALES DE ENERGÍA RENOVABLE, PARA DISMINUIR LA POBREZA ENERGÉTICA EN EL TERRITORIO NACIONAL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</si>
  <si>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</si>
  <si>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</si>
  <si>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FORTALECIMIENTO FORTALECIMIENTO DE LA GESTIÓN INSTITUCIONAL DEL IPSE   BOGOTÁ</t>
  </si>
  <si>
    <t>MODERNIZACIÓN DEL MARCO REGULATORIO EN LOS SECTORES DE COMPETENCIA DE LA CREG A NIVEL NACIONAL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</si>
  <si>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</si>
  <si>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</si>
  <si>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 xml:space="preserve"> ASIGNACIÓN PRESUPUESTAL 
CREG 2024</t>
  </si>
  <si>
    <t>ASIGNACIÓN PRESUPUESTAL 
 IPSE 2024</t>
  </si>
  <si>
    <t xml:space="preserve"> ASIGNACIÓN PRESUPUESTAL 
SGC 2024</t>
  </si>
  <si>
    <t>ASIGNACIÓN PRESUPUESTAL 
UPME 2024</t>
  </si>
  <si>
    <t>DESARROLLO DE MECANISMOS ORIENTADOS AL APROVECHAMIENTO DE MINERALES ESTRATÉGICOS EN COLOMBIA NACIONAL</t>
  </si>
  <si>
    <t>FORTALECIMIENTO DE LA FORMALIZACION Y TITULACION DE PEQUENOS Y MEDIANOS MINEROS A NIVEL  NACIONAL</t>
  </si>
  <si>
    <t>CONSOLIDACIÓN DEL SISTEMA INTEGRAL DE GESTIÓN MINERA A NIVEL NACIONAL</t>
  </si>
  <si>
    <t>CONSTRUCCION DE CONOCIMIENTO PARA LA GESTION DE RIESGOS MINEROS Y AUMENTO DE LA CAPACIDAD DE RESPUESTA SEGURA EN LA ATENCION DE EMERGENCIAS MINERAS EN EL TERRITORIO  NACIONAL</t>
  </si>
  <si>
    <t>CONSOLIDACIÓN DE PROYECTOS MINEROS VIABLES Y RENTABLES PARA EL APROVECHAMIENTO SOSTENIBLE DE LOS RECURSOS MINERALES A NIVEL NACIONAL</t>
  </si>
  <si>
    <t>FORTALECIMIENTO DEL DESEMPEÑO INSTITUCIONAL DE LA ANM A NIVEL NACIONAL</t>
  </si>
  <si>
    <t>MEJORAMIENTO DE LA GESTIÓN DE LA CONFLICTIVIDAD SOCIO-AMBIENTAL EXISTENTE EN TORNO A LA ACTIVIDAD MINERA EN EL PAÍS NACIONAL</t>
  </si>
  <si>
    <t>FORTALECIMIENTO DE LAS CAPACIDADES TECNOLÓGICAS Y DE COMUNICACIONES PARA LA TRANSFORMACIÓN DIGITAL DE LA ANM NACIONAL</t>
  </si>
  <si>
    <t>MEJORAMIENTO DE LAS SEDES DE LA AGENCIA EN ASPECTOS TALES COMO EFICIENCIA ENERGÉTICA Y CAPACIDAD SISMORRESISTENTE A NIVEL NACIONAL</t>
  </si>
  <si>
    <t>ASIGNACIÓN PRESUPUESTAL 
 ANM 2024</t>
  </si>
  <si>
    <t>IDENTIFICACION DE OPORTUNIDADES EXPLORATORIAS DE HIDROCARBUROS  NACIONAL</t>
  </si>
  <si>
    <t>APOYO PARA LA VIABILIZACION DE LAS ACTIVIDADES DE EXPLORACION Y PRODUCCION DE HIDROCARBUROS A TRAVES DE LA ARTICULACION INSTITUCIONAL DE LA GESTION SOCIO AMBIENTAL  NACIONAL</t>
  </si>
  <si>
    <t>FORTALECIMIENTO PROMOCIÓN DEL SECTOR ENERGÉTICO COLOMBIANO EN EL MARCO DE UN ESCENARIO NACIONAL E INTERNACIONAL DE TRANSICIÓN ENERGÉTICA NACIONAL</t>
  </si>
  <si>
    <t>OPTIMIZACIÓN DE LAS TECNOLOGÍAS DE LA INFORMACIÓN EN EL MARCO DE LA TRANSFORMACIÓN DIGITAL PARA SOPORTAR LA TRANSICIÓN ENERGÉTICA DE LOS RECURSOS HIDROCARBURÍFEROS A NIVEL NACIONAL</t>
  </si>
  <si>
    <t>CONTRIBUCIÓN DE LA EVALUACIÓN DEL POTENCIAL DE FUENTES NO CONVENCIONALES DE ENERGÍA PARA LA TRANSICIÓN ENERGÉTICA NACIONAL</t>
  </si>
  <si>
    <t>ASIGNACIÓN PRESUPUESTAL 
ANH 2024</t>
  </si>
  <si>
    <t>AMPLIACIÓN DE LAS ESTRATEGIAS Y NUEVOS INSTRUMENTOS JURÍDICOS Y JUDICIALES EN EL MARCO DE LAS NUEVAS POLÍTICAS DE GOBIERNO RELACIONADAS CON LA TRANSFORMACIÓN DEL SECTOR MINERO ENERGÉTICO  NACIONAL</t>
  </si>
  <si>
    <t>FORTALECIMIENTO DEL MARCO ESTRATÉGICO Y METODOLÓGICO DE LA GENERACIÓN DE VALOR PÚBLICO EN LA TRANSICIÓN ENERGÉTICA JUSTA.  NACIONAL</t>
  </si>
  <si>
    <t>CONSOLIDACIÓN POSICIONAMIENTO Y GESTIÓN INTERNACIONAL DEL SECTOR MINERO ENERGÉTICO PARA LA TRANSICIÓN ENERGÉTICA JUSTA EN COLOMBIA  NACIONAL</t>
  </si>
  <si>
    <t>FORTALECIMIENTO DE LA CONFIANZA EN LAS INSTITUCIONES DE LA INDUSTRIA MINERO ENERGÉTICA EN COLOMBIA (INICIATIVA EITI) NACIONAL</t>
  </si>
  <si>
    <t>FORTALECIMIENTO DE LA REGULACIÓN PARA LA TRANSICIÓN DEL SECTOR ENERGÉTICO HACIA UNA ECONÓMICA VERDE  NACIONAL</t>
  </si>
  <si>
    <t>FORTALECIMIENTO DE LA POLITICA PUBLICA PARA MEJORAR EL ACCESO A TECNOLOGIAS O APLICACIONES NUCLEARES AVANZADAS EN EL TERRITORIO  NACIONAL</t>
  </si>
  <si>
    <t>FORTALECIMIENTO DEL RELACIONAMIENTO TERRITORIAL PARA LA CREACION DE VALOR COMPARTIDO EN EL SECTOR MINERO ENERGETICO NACIONAL</t>
  </si>
  <si>
    <t>FORTALECIMIENTO DE LA GESTIÓN AMBIENTAL DEL SECTOR MINERO ENERGÉTICO FRENTE A LAS NECESIDADES DE LOS TERRITORIOS A NIVEL  NACIONAL</t>
  </si>
  <si>
    <t>FORTALECIMIENTO DE LA COMPETITIVIDAD Y SOSTENIBILIDAD DEL SECTOR MINERO ENERGÉTICO MEDIANTE LA INCORPORACIÓN DE PROCESOS DE REDUCCIÓN DE RIESGO DE DESASTRES NACIONAL</t>
  </si>
  <si>
    <t>DISTRIBUCIÓN DE RECURSOS A USUARIOS DE GAS COMBUSTIBLE POR RED DE ESTRATOS 1 Y 2.  NACIONAL</t>
  </si>
  <si>
    <t>DISTRIBUCIÓN DE RECURSOS AL CONSUMO EN CILINDROS Y PROYECTOS DE INFRAESTRUCTURA DE GLP  NACIONAL</t>
  </si>
  <si>
    <t>DISTRIBUCIÓN DE RECURSOS PARA EL TRANSPORTE DE COMBUSTIBLES LÍQUIDOS DERIVADOS DEL PETRÓLEO PARA ABASTECER AL DEPARTAMENTO DE NARIÑO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</si>
  <si>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</si>
  <si>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</si>
  <si>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MEJORAMIENTO DE LA GESTIÓN DE LA INFORMACIÓN DE LA DISTRIBUCIÓN DE LOS COMBUSTIBLES LÍQUIDOS, GAS NATURAL Y GLP PARA USO VEHICULAR.  NACIONAL - SICOM</t>
  </si>
  <si>
    <t>MEJORAMIENTO DEL COMERCIO LEGAL DE COMBUSTIBLES EN LOS MUNICIPIOS CONSIDERADOS COMO ZONA DE FRONTERA.  NACIONAL</t>
  </si>
  <si>
    <t>DESARROLLO DE LA GESTIÓN DE LA INFORMACIÓN EN ASUNTOS DEL SUBSECTOR HIDROCARBUROS.  NACIONAL</t>
  </si>
  <si>
    <t>FORTALECIMIENTO A LA GESTION DEL MONITOREO, SEGUIMIENTO Y CONTROL A LOS COMBUSTIBLES LIQUIDOS DERIVADOS DEL PETROLEO Y OTROS PRODUCTOS DE TIPO RESIDUAL DE HIDROCARBUROS NACIONAL</t>
  </si>
  <si>
    <t>SUBSIDIO DISTRIBUCION DE RECURSOS PARA PAGOS POR MENORES TARIFAS SECTOR ELECTRICO NACIONAL</t>
  </si>
  <si>
    <t>DISTRIBUCIÓN DE SUBSIDIOS PARA USUARIOS UBICADOS EN ZONAS ESPECIALES DEL SISTEMA INTERCONECTADO  NACIONAL - FOES</t>
  </si>
  <si>
    <t>MEJORAMIENTO DEL SERVICIO DE ENERGIA ELECTRICA EN LAS ZONAS RURALES DEL TERRITORIO  NACIONAL - FAER</t>
  </si>
  <si>
    <t>AMPLIACIÓN DE LA COBERTURA DEL SERVICIO DE ENERGÍA ELÉCTRICA EN LAS ZONAS NO INTERCONECTADAS ZNI EN EL TERRITORIO NACIONAL - FAZNI</t>
  </si>
  <si>
    <t>MEJORAMIENTO DE LA CALIDAD Y CONFIABILIDAD DEL SERVICIO DE ENERGÍA ELÉCTRICA EN LOS BARRIOS SUBNORMALES UBICADOS EN LOS MUNICIPIOS DEL SISTEMA INTERCONECTADO A NIVEL  NACIONAL - PRONE</t>
  </si>
  <si>
    <t>FORTALECIMIENTO DE LA GESTION EFICIENTE DE LA ENERGIA Y DESARROLLO DE LAS FUENTES NO CONVENCIONALES DE ENERGIA EN EL TERRITORIO  NACIONAL</t>
  </si>
  <si>
    <t>MEJORAMIENTO DE LA EFICIENCIA Y SEGURIDAD EN LOS PRODUCTOS, SISTEMAS E INSTALACIONES QUE ESTÁN BAJO EL ALCANCE DE LOS REGLAMENTOS TÉCNICOS DEL SECTOR DE ENERGiA ELÉCTRICA EN EL TERRITORIO NACIONAL</t>
  </si>
  <si>
    <t>MEJORAMIENTO DEL CUBRIMIENTO DE LA DEMANDA NO ATENDIDA QUE PERCIBEN LOS USUARIOS DEL SIN Y LAS ZNI NACIONAL</t>
  </si>
  <si>
    <t>FORTALECIMIENTO DE LOS LINEAMIENTOS DE POLÍTICA PÚBLICA PARA LOGRAR LA UNIVERSALIZACIÓN DEL SERVICIO DE ENERGÍA ELÉCTRICA DE MANERA JUSTA Y EFICIENTE  NACIONAL</t>
  </si>
  <si>
    <t>FORTALECIMIENTO DE LA CAPACIDAD DE GESTIÓN DE LA TRANSICIÓN ENERGÉTICA JUSTA DEL SECTOR MINERO ENERGÉTICO  NACIONAL- PREVIO CONCEPTO DNP</t>
  </si>
  <si>
    <t>FORTALECIMIENTO DE LA GESTIÓN INSTITUCIONAL PARA LA IMPLEMENTACIÓN DE ACCIONES TENDIENTES A PERMITIR EL ACCESO A LA LEGALIDAD DE LA PEQUEÑA MINERIA EN EL TERRITORIO NACIONAL</t>
  </si>
  <si>
    <t>IMPLEMENTACIÓN DE LA POLÍTICA NACIONAL DE SEGURIDAD MINERA  NACIONAL</t>
  </si>
  <si>
    <t>GENERACIÓN DE ALTERNATIVAS DE RECONVERSIÓN PRODUCTIVA PARA LOS MINEROS DE SUBSISTENCIA (ARTESANALES) Y PEQUEÑOS MINEROS EN EL TERRITORIO NACIONAL   NACIONAL</t>
  </si>
  <si>
    <t>CONSTRUCCIÓN E IMPLEMENTACIÓN DE ESTRATEGIAS PARA EL DESARROLLO DE LA ACTIVIDAD MINERA DE PEQUEÑA ESCALA BAJO UN MODELO DE DESARROLLO COLABORATIVO.  NACIONAL</t>
  </si>
  <si>
    <t>FORTALECIMIENTO DE LA POLITICA DE LA MINERIA DE SUBSISTENCIA EN EL TERRITORIO NACIONAL</t>
  </si>
  <si>
    <t>FORTALECIMIENTO DE LA COMPETITIVIDAD INTERNACIONAL DE LOS PROYECTOS MINEROS A NIVEL NACIONAL</t>
  </si>
  <si>
    <t>FORTALECIMIENTO DE LAS ACCIONES DE PREVENCIÓN , MONITOREO Y CONTROL DE LA EXPLOTACIÓN ILÍCITA DE MINERALES EN EL TERRITORIO NACIONAL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</si>
  <si>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</si>
  <si>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</si>
  <si>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FORTALECIMIENTO DEL DESEMPEÑO INSTITUCIONAL DEL MINISTERIO DE MINAS Y ENERGÍA A NIVEL  NACIONAL</t>
  </si>
  <si>
    <t>IMPLANTACIÓN MODELO GESTION DE DOCUMENTOS ELECTRONICOS DE ARCHIVO EN EL MINISTERIO DE MINAS Y ENERGIA  BOGOTÁ</t>
  </si>
  <si>
    <t>FORTALECIMIENTO INSTITUCIONAL PARA LA IMPLEMENTACION DE MEJORES MEDIDAS DE SOSTENIBILIDAD AMBIENTAL EN LAS SEDES DEL MINISTERIO DE MINAS Y ENERGIA  BOGOTA</t>
  </si>
  <si>
    <t>ASIGNACIÓN PRESUPUESTAL 
MINENERGÍA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</si>
</sst>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_(* #,##0.00_);_(* \(#,##0.00\);_(* &quot;-&quot;??_);_(@_)"/>
    <numFmt numFmtId="165" formatCode="_ * #,##0.00_ ;_ * \-#,##0.00_ ;_ * &quot;-&quot;??_ ;_ @_ "/>
    <numFmt numFmtId="166" formatCode="0.0"/>
    <numFmt numFmtId="167" formatCode="_-* #,##0.0_-;\-* #,##0.0_-;_-* &quot;-&quot;_-;_-@_-"/>
    <numFmt numFmtId="168" formatCode="_-* #,##0.00_-;\-* #,##0.00_-;_-* &quot;-&quot;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2"/>
      <color theme="0"/>
      <name val="Avenir Next LT Pro"/>
      <family val="2"/>
    </font>
    <font>
      <b/>
      <sz val="20"/>
      <color theme="1" tint="0.34998626667073579"/>
      <name val="Avenir Next LT Pro Light"/>
      <family val="2"/>
    </font>
    <font>
      <b/>
      <sz val="18"/>
      <color theme="1" tint="0.34998626667073579"/>
      <name val="Avenir Next LT Pro"/>
      <family val="2"/>
    </font>
    <font>
      <b/>
      <sz val="20"/>
      <color theme="1" tint="0.34998626667073579"/>
      <name val="Avenir Next LT Pro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rgb="FFE4B23C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</borders>
  <cellStyleXfs count="7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</cellStyleXfs>
  <cellXfs count="126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8" fillId="2" borderId="0" xfId="1" applyFont="1" applyFill="1" applyAlignment="1">
      <alignment horizontal="justify" vertical="center" wrapText="1"/>
    </xf>
    <xf numFmtId="0" fontId="11" fillId="2" borderId="0" xfId="1" applyFont="1" applyFill="1" applyAlignment="1">
      <alignment vertical="top" wrapText="1"/>
    </xf>
    <xf numFmtId="0" fontId="7" fillId="6" borderId="0" xfId="1" applyFont="1" applyFill="1" applyAlignment="1">
      <alignment vertical="center" wrapText="1"/>
    </xf>
    <xf numFmtId="0" fontId="9" fillId="6" borderId="0" xfId="1" applyFont="1" applyFill="1" applyAlignment="1">
      <alignment horizontal="center" vertical="center" wrapText="1"/>
    </xf>
    <xf numFmtId="41" fontId="7" fillId="6" borderId="0" xfId="6" applyFont="1" applyFill="1" applyBorder="1" applyAlignment="1">
      <alignment horizontal="center" vertical="center" wrapText="1"/>
    </xf>
    <xf numFmtId="0" fontId="14" fillId="6" borderId="0" xfId="1" applyFont="1" applyFill="1" applyAlignment="1">
      <alignment horizontal="center" vertical="center" textRotation="90" wrapText="1"/>
    </xf>
    <xf numFmtId="0" fontId="9" fillId="6" borderId="0" xfId="1" applyFont="1" applyFill="1" applyAlignment="1">
      <alignment horizontal="center" vertical="center" textRotation="90" wrapText="1"/>
    </xf>
    <xf numFmtId="41" fontId="9" fillId="6" borderId="0" xfId="6" applyFont="1" applyFill="1" applyBorder="1" applyAlignment="1">
      <alignment horizontal="center" vertical="center"/>
    </xf>
    <xf numFmtId="0" fontId="17" fillId="7" borderId="0" xfId="0" applyFont="1" applyFill="1" applyAlignment="1">
      <alignment horizontal="center" textRotation="90"/>
    </xf>
    <xf numFmtId="0" fontId="14" fillId="7" borderId="0" xfId="1" applyFont="1" applyFill="1" applyAlignment="1">
      <alignment horizontal="center" vertical="center" textRotation="90" wrapText="1"/>
    </xf>
    <xf numFmtId="0" fontId="9" fillId="7" borderId="0" xfId="1" applyFont="1" applyFill="1" applyAlignment="1">
      <alignment horizontal="center" vertical="center" textRotation="90" wrapText="1"/>
    </xf>
    <xf numFmtId="0" fontId="7" fillId="6" borderId="0" xfId="1" applyFont="1" applyFill="1" applyAlignment="1">
      <alignment horizontal="center" vertical="center" wrapText="1"/>
    </xf>
    <xf numFmtId="0" fontId="20" fillId="7" borderId="0" xfId="1" applyFont="1" applyFill="1" applyAlignment="1">
      <alignment horizontal="center" vertical="center" wrapText="1"/>
    </xf>
    <xf numFmtId="41" fontId="20" fillId="7" borderId="0" xfId="6" applyFont="1" applyFill="1" applyBorder="1" applyAlignment="1">
      <alignment horizontal="center" vertical="center"/>
    </xf>
    <xf numFmtId="0" fontId="21" fillId="7" borderId="0" xfId="1" applyFont="1" applyFill="1" applyAlignment="1">
      <alignment horizontal="center" vertical="center" textRotation="90" wrapText="1"/>
    </xf>
    <xf numFmtId="0" fontId="20" fillId="7" borderId="0" xfId="1" applyFont="1" applyFill="1" applyAlignment="1">
      <alignment horizontal="center" vertical="center" textRotation="90" wrapText="1"/>
    </xf>
    <xf numFmtId="0" fontId="21" fillId="7" borderId="0" xfId="1" applyFont="1" applyFill="1" applyAlignment="1">
      <alignment horizontal="center" vertical="center" textRotation="90" wrapText="1"/>
    </xf>
    <xf numFmtId="0" fontId="8" fillId="3" borderId="6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5" xfId="1" applyFont="1" applyFill="1" applyBorder="1" applyAlignment="1">
      <alignment horizontal="center" vertical="center" textRotation="90" wrapText="1"/>
    </xf>
    <xf numFmtId="0" fontId="19" fillId="0" borderId="0" xfId="1" applyFont="1" applyAlignment="1">
      <alignment horizontal="center" vertical="center" wrapText="1"/>
    </xf>
    <xf numFmtId="0" fontId="21" fillId="7" borderId="4" xfId="1" applyFont="1" applyFill="1" applyBorder="1" applyAlignment="1">
      <alignment horizontal="center" vertical="center" textRotation="90" wrapText="1"/>
    </xf>
    <xf numFmtId="0" fontId="21" fillId="7" borderId="3" xfId="1" applyFont="1" applyFill="1" applyBorder="1" applyAlignment="1">
      <alignment horizontal="center" vertical="center" textRotation="90" wrapText="1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7" xfId="1" applyFont="1" applyFill="1" applyBorder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21" fillId="7" borderId="4" xfId="1" applyFont="1" applyFill="1" applyBorder="1" applyAlignment="1">
      <alignment horizontal="center" vertical="center" textRotation="90"/>
    </xf>
    <xf numFmtId="0" fontId="21" fillId="7" borderId="0" xfId="1" applyFont="1" applyFill="1" applyAlignment="1">
      <alignment horizontal="center" vertical="center" textRotation="90"/>
    </xf>
    <xf numFmtId="0" fontId="13" fillId="0" borderId="0" xfId="1" applyFont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0" fontId="8" fillId="0" borderId="4" xfId="1" applyFont="1" applyFill="1" applyBorder="1" applyAlignment="1">
      <alignment horizontal="justify" vertical="center" wrapText="1"/>
    </xf>
    <xf numFmtId="0" fontId="8" fillId="0" borderId="0" xfId="1" applyFont="1" applyFill="1" applyAlignment="1">
      <alignment horizontal="justify" vertical="center" wrapText="1"/>
    </xf>
    <xf numFmtId="0" fontId="8" fillId="0" borderId="7" xfId="1" applyFont="1" applyFill="1" applyBorder="1" applyAlignment="1">
      <alignment horizontal="justify" vertical="center" wrapText="1"/>
    </xf>
    <xf numFmtId="0" fontId="8" fillId="0" borderId="8" xfId="1" applyFont="1" applyFill="1" applyBorder="1" applyAlignment="1">
      <alignment horizontal="justify" vertical="center" wrapText="1"/>
    </xf>
    <xf numFmtId="0" fontId="8" fillId="0" borderId="3" xfId="1" applyFont="1" applyFill="1" applyBorder="1" applyAlignment="1">
      <alignment horizontal="justify" vertical="center" wrapText="1"/>
    </xf>
    <xf numFmtId="0" fontId="8" fillId="0" borderId="6" xfId="1" applyFont="1" applyFill="1" applyBorder="1" applyAlignment="1">
      <alignment horizontal="justify" vertical="center" wrapText="1"/>
    </xf>
    <xf numFmtId="0" fontId="8" fillId="0" borderId="5" xfId="1" applyFont="1" applyFill="1" applyBorder="1" applyAlignment="1">
      <alignment horizontal="justify" vertical="center" wrapText="1"/>
    </xf>
  </cellXfs>
  <cellStyles count="7">
    <cellStyle name="Millares [0]" xfId="6" builtinId="6"/>
    <cellStyle name="Millares 2" xfId="4" xr:uid="{00000000-0005-0000-0000-000001000000}"/>
    <cellStyle name="Millares 2 2" xfId="2" xr:uid="{00000000-0005-0000-0000-000002000000}"/>
    <cellStyle name="Normal" xfId="0" builtinId="0"/>
    <cellStyle name="Normal 2 3" xfId="1" xr:uid="{00000000-0005-0000-0000-000004000000}"/>
    <cellStyle name="Normal 4" xfId="5" xr:uid="{00000000-0005-0000-0000-000005000000}"/>
    <cellStyle name="Porcentaje 2 2" xfId="3" xr:uid="{00000000-0005-0000-0000-000007000000}"/>
  </cellStyles>
  <dxfs count="0"/>
  <tableStyles count="0" defaultTableStyle="TableStyleMedium2" defaultPivotStyle="PivotStyleLight16"/>
  <colors>
    <mruColors>
      <color rgb="FFE4B23C"/>
      <color rgb="FF0C9069"/>
      <color rgb="FF32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4</xdr:col>
      <xdr:colOff>1379311</xdr:colOff>
      <xdr:row>6</xdr:row>
      <xdr:rowOff>168311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01D0F91-7CA0-42AA-AF36-9C5189024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3646714" cy="1441940"/>
        </a:xfrm>
        <a:prstGeom prst="rect">
          <a:avLst/>
        </a:prstGeom>
      </xdr:spPr>
    </xdr:pic>
    <xdr:clientData/>
  </xdr:twoCellAnchor>
  <xdr:twoCellAnchor editAs="oneCell">
    <xdr:from>
      <xdr:col>4</xdr:col>
      <xdr:colOff>6672943</xdr:colOff>
      <xdr:row>0</xdr:row>
      <xdr:rowOff>0</xdr:rowOff>
    </xdr:from>
    <xdr:to>
      <xdr:col>8</xdr:col>
      <xdr:colOff>0</xdr:colOff>
      <xdr:row>6</xdr:row>
      <xdr:rowOff>264293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43B84D57-8FA1-41B7-B929-3F4F0A690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7172" y="0"/>
          <a:ext cx="3287485" cy="15379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1324882</xdr:colOff>
      <xdr:row>6</xdr:row>
      <xdr:rowOff>143615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32F27BA0-AFC2-4A15-84A1-20BD7DC79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592286" cy="1420419"/>
        </a:xfrm>
        <a:prstGeom prst="rect">
          <a:avLst/>
        </a:prstGeom>
      </xdr:spPr>
    </xdr:pic>
    <xdr:clientData/>
  </xdr:twoCellAnchor>
  <xdr:twoCellAnchor editAs="oneCell">
    <xdr:from>
      <xdr:col>4</xdr:col>
      <xdr:colOff>6672943</xdr:colOff>
      <xdr:row>0</xdr:row>
      <xdr:rowOff>0</xdr:rowOff>
    </xdr:from>
    <xdr:to>
      <xdr:col>8</xdr:col>
      <xdr:colOff>0</xdr:colOff>
      <xdr:row>6</xdr:row>
      <xdr:rowOff>264293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EFEE8E31-322F-43A0-99C6-6A70B9F9B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7172" y="0"/>
          <a:ext cx="3287485" cy="153792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1371600</xdr:colOff>
      <xdr:row>6</xdr:row>
      <xdr:rowOff>160832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3E7233D-DDA1-46D6-8FB9-011A62A746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35829" cy="1437636"/>
        </a:xfrm>
        <a:prstGeom prst="rect">
          <a:avLst/>
        </a:prstGeom>
      </xdr:spPr>
    </xdr:pic>
    <xdr:clientData/>
  </xdr:twoCellAnchor>
  <xdr:twoCellAnchor editAs="oneCell">
    <xdr:from>
      <xdr:col>4</xdr:col>
      <xdr:colOff>6672943</xdr:colOff>
      <xdr:row>0</xdr:row>
      <xdr:rowOff>0</xdr:rowOff>
    </xdr:from>
    <xdr:to>
      <xdr:col>8</xdr:col>
      <xdr:colOff>0</xdr:colOff>
      <xdr:row>6</xdr:row>
      <xdr:rowOff>264293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FBF27B63-6504-45BB-A257-2B2D4C6BB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7172" y="0"/>
          <a:ext cx="3287485" cy="153792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1371600</xdr:colOff>
      <xdr:row>6</xdr:row>
      <xdr:rowOff>164007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117D48DD-0ECF-4CCE-BA0B-26CA2A82C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35829" cy="1437636"/>
        </a:xfrm>
        <a:prstGeom prst="rect">
          <a:avLst/>
        </a:prstGeom>
      </xdr:spPr>
    </xdr:pic>
    <xdr:clientData/>
  </xdr:twoCellAnchor>
  <xdr:twoCellAnchor editAs="oneCell">
    <xdr:from>
      <xdr:col>4</xdr:col>
      <xdr:colOff>6672943</xdr:colOff>
      <xdr:row>0</xdr:row>
      <xdr:rowOff>0</xdr:rowOff>
    </xdr:from>
    <xdr:to>
      <xdr:col>8</xdr:col>
      <xdr:colOff>0</xdr:colOff>
      <xdr:row>6</xdr:row>
      <xdr:rowOff>264293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E15F0C5-2F97-48C2-A176-D451AAEA2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7172" y="0"/>
          <a:ext cx="3287485" cy="153792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1371600</xdr:colOff>
      <xdr:row>6</xdr:row>
      <xdr:rowOff>160832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3D0B307-134B-4888-B434-761074F48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35829" cy="1437636"/>
        </a:xfrm>
        <a:prstGeom prst="rect">
          <a:avLst/>
        </a:prstGeom>
      </xdr:spPr>
    </xdr:pic>
    <xdr:clientData/>
  </xdr:twoCellAnchor>
  <xdr:twoCellAnchor editAs="oneCell">
    <xdr:from>
      <xdr:col>4</xdr:col>
      <xdr:colOff>6672943</xdr:colOff>
      <xdr:row>0</xdr:row>
      <xdr:rowOff>0</xdr:rowOff>
    </xdr:from>
    <xdr:to>
      <xdr:col>8</xdr:col>
      <xdr:colOff>0</xdr:colOff>
      <xdr:row>6</xdr:row>
      <xdr:rowOff>264293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8768A951-7167-4A6B-A951-2E35F66F2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7172" y="0"/>
          <a:ext cx="3287485" cy="153792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1371600</xdr:colOff>
      <xdr:row>6</xdr:row>
      <xdr:rowOff>164007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53AC99D-20E9-4669-BFE8-6BB46FA07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35829" cy="1437636"/>
        </a:xfrm>
        <a:prstGeom prst="rect">
          <a:avLst/>
        </a:prstGeom>
      </xdr:spPr>
    </xdr:pic>
    <xdr:clientData/>
  </xdr:twoCellAnchor>
  <xdr:twoCellAnchor editAs="oneCell">
    <xdr:from>
      <xdr:col>4</xdr:col>
      <xdr:colOff>6672943</xdr:colOff>
      <xdr:row>0</xdr:row>
      <xdr:rowOff>0</xdr:rowOff>
    </xdr:from>
    <xdr:to>
      <xdr:col>8</xdr:col>
      <xdr:colOff>0</xdr:colOff>
      <xdr:row>6</xdr:row>
      <xdr:rowOff>264293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F3A3293-527D-48B0-9BC6-83AD7C053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7172" y="0"/>
          <a:ext cx="3287485" cy="153792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1371600</xdr:colOff>
      <xdr:row>6</xdr:row>
      <xdr:rowOff>160832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E4981C3-1537-490F-9C98-C2F8DDC19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35829" cy="1437636"/>
        </a:xfrm>
        <a:prstGeom prst="rect">
          <a:avLst/>
        </a:prstGeom>
      </xdr:spPr>
    </xdr:pic>
    <xdr:clientData/>
  </xdr:twoCellAnchor>
  <xdr:twoCellAnchor editAs="oneCell">
    <xdr:from>
      <xdr:col>4</xdr:col>
      <xdr:colOff>6672943</xdr:colOff>
      <xdr:row>0</xdr:row>
      <xdr:rowOff>0</xdr:rowOff>
    </xdr:from>
    <xdr:to>
      <xdr:col>8</xdr:col>
      <xdr:colOff>0</xdr:colOff>
      <xdr:row>6</xdr:row>
      <xdr:rowOff>264293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DC0ACEA-70AF-4BFD-B308-2856E8A24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7172" y="0"/>
          <a:ext cx="3287485" cy="153792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>
    <pageSetUpPr fitToPage="1"/>
  </sheetPr>
  <dimension ref="A1:XFC74"/>
  <sheetViews>
    <sheetView showGridLines="0" tabSelected="1" showWhiteSpace="0" topLeftCell="A2" zoomScale="70" zoomScaleNormal="70" zoomScaleSheetLayoutView="55" zoomScalePageLayoutView="55" workbookViewId="0">
      <selection activeCell="E10" sqref="E10"/>
    </sheetView>
  </sheetViews>
  <sheetFormatPr baseColWidth="10" defaultColWidth="0" defaultRowHeight="14.5" x14ac:dyDescent="0.45"/>
  <cols>
    <col min="1" max="2" width="2.453125" customWidth="1"/>
    <col min="3" max="3" width="16.81640625" style="48" customWidth="1"/>
    <col min="4" max="4" width="11.453125" style="16" customWidth="1"/>
    <col min="5" max="5" width="115" style="4" customWidth="1"/>
    <col min="6" max="6" width="23.453125" style="3" customWidth="1"/>
    <col min="7" max="7" width="2.453125" style="7" customWidth="1"/>
    <col min="8" max="8" width="4.26953125" style="2" customWidth="1"/>
    <col min="9" max="23" width="16.26953125" hidden="1"/>
    <col min="24" max="62" width="8" hidden="1"/>
    <col min="63" max="16376" width="0.7265625" hidden="1"/>
    <col min="16377" max="16378" width="11.453125" hidden="1"/>
    <col min="16379" max="16379" width="41" hidden="1"/>
    <col min="16380" max="16381" width="0.7265625" hidden="1"/>
    <col min="16382" max="16383" width="11.453125" hidden="1"/>
    <col min="16384" max="16384" width="41" hidden="1"/>
  </cols>
  <sheetData>
    <row r="1" spans="2:9" ht="24.75" customHeight="1" x14ac:dyDescent="0.45">
      <c r="C1" s="46"/>
      <c r="D1" s="19"/>
      <c r="E1" s="20"/>
      <c r="F1" s="21"/>
      <c r="G1" s="6"/>
    </row>
    <row r="2" spans="2:9" ht="20.25" customHeight="1" x14ac:dyDescent="0.45">
      <c r="C2" s="101" t="s">
        <v>208</v>
      </c>
      <c r="D2" s="101"/>
      <c r="E2" s="101"/>
      <c r="F2" s="101"/>
      <c r="G2" s="101"/>
    </row>
    <row r="3" spans="2:9" ht="15" customHeight="1" x14ac:dyDescent="0.45">
      <c r="C3" s="101"/>
      <c r="D3" s="101"/>
      <c r="E3" s="101"/>
      <c r="F3" s="101"/>
      <c r="G3" s="101"/>
    </row>
    <row r="4" spans="2:9" ht="15" customHeight="1" x14ac:dyDescent="0.45">
      <c r="C4" s="101"/>
      <c r="D4" s="101"/>
      <c r="E4" s="101"/>
      <c r="F4" s="101"/>
      <c r="G4" s="101"/>
    </row>
    <row r="5" spans="2:9" ht="15" customHeight="1" x14ac:dyDescent="0.45">
      <c r="C5" s="101"/>
      <c r="D5" s="101"/>
      <c r="E5" s="101"/>
      <c r="F5" s="101"/>
      <c r="G5" s="101"/>
    </row>
    <row r="6" spans="2:9" ht="9.75" customHeight="1" x14ac:dyDescent="0.45">
      <c r="C6" s="46"/>
      <c r="D6" s="19"/>
      <c r="E6" s="20"/>
      <c r="F6" s="21"/>
      <c r="G6" s="6"/>
    </row>
    <row r="7" spans="2:9" ht="24" customHeight="1" x14ac:dyDescent="0.45">
      <c r="C7" s="46"/>
      <c r="D7" s="19"/>
      <c r="E7" s="20"/>
      <c r="F7" s="21"/>
      <c r="G7" s="6"/>
    </row>
    <row r="8" spans="2:9" s="1" customFormat="1" ht="80.25" customHeight="1" x14ac:dyDescent="0.35">
      <c r="B8" s="12"/>
      <c r="C8" s="83"/>
      <c r="D8" s="83"/>
      <c r="E8" s="84" t="s">
        <v>0</v>
      </c>
      <c r="F8" s="85"/>
      <c r="G8" s="8"/>
      <c r="H8" s="18"/>
    </row>
    <row r="9" spans="2:9" ht="24" customHeight="1" x14ac:dyDescent="0.45">
      <c r="B9" s="12"/>
      <c r="C9" s="89"/>
      <c r="D9" s="80"/>
      <c r="E9" s="82" t="s">
        <v>1</v>
      </c>
      <c r="F9" s="33">
        <v>37780.199999999997</v>
      </c>
      <c r="G9" s="8"/>
    </row>
    <row r="10" spans="2:9" ht="24" customHeight="1" x14ac:dyDescent="0.45">
      <c r="B10" s="12"/>
      <c r="C10" s="89"/>
      <c r="D10" s="80"/>
      <c r="E10" s="20" t="s">
        <v>2</v>
      </c>
      <c r="F10" s="33">
        <v>15491.067924999999</v>
      </c>
      <c r="G10" s="8"/>
    </row>
    <row r="11" spans="2:9" ht="24" customHeight="1" x14ac:dyDescent="0.45">
      <c r="B11" s="12"/>
      <c r="C11" s="89"/>
      <c r="D11" s="80"/>
      <c r="E11" s="20" t="s">
        <v>3</v>
      </c>
      <c r="F11" s="33">
        <v>113515.432075</v>
      </c>
      <c r="G11" s="8"/>
    </row>
    <row r="12" spans="2:9" ht="24" customHeight="1" x14ac:dyDescent="0.45">
      <c r="B12" s="12"/>
      <c r="C12" s="89"/>
      <c r="D12" s="80"/>
      <c r="E12" s="20" t="s">
        <v>4</v>
      </c>
      <c r="F12" s="33">
        <v>0</v>
      </c>
      <c r="G12" s="8"/>
    </row>
    <row r="13" spans="2:9" ht="24" customHeight="1" x14ac:dyDescent="0.45">
      <c r="B13" s="12"/>
      <c r="C13" s="89"/>
      <c r="D13" s="80"/>
      <c r="E13" s="20" t="s">
        <v>5</v>
      </c>
      <c r="F13" s="33">
        <v>12863.1</v>
      </c>
      <c r="G13" s="8"/>
    </row>
    <row r="14" spans="2:9" s="5" customFormat="1" ht="23" x14ac:dyDescent="0.35">
      <c r="B14" s="13"/>
      <c r="C14" s="86"/>
      <c r="D14" s="87"/>
      <c r="E14" s="84" t="s">
        <v>6</v>
      </c>
      <c r="F14" s="88">
        <f>SUM(F9:F13)</f>
        <v>179649.80000000002</v>
      </c>
      <c r="G14" s="10"/>
      <c r="H14" s="26"/>
      <c r="I14" s="45"/>
    </row>
    <row r="15" spans="2:9" s="5" customFormat="1" ht="23" x14ac:dyDescent="0.35">
      <c r="B15" s="13"/>
      <c r="C15" s="46"/>
      <c r="D15" s="19"/>
      <c r="E15" s="20"/>
      <c r="F15" s="21"/>
      <c r="G15" s="10"/>
      <c r="H15" s="26"/>
      <c r="I15" s="45"/>
    </row>
    <row r="16" spans="2:9" s="5" customFormat="1" ht="55.15" customHeight="1" x14ac:dyDescent="0.35">
      <c r="B16" s="13"/>
      <c r="C16" s="86"/>
      <c r="D16" s="87"/>
      <c r="E16" s="84" t="s">
        <v>7</v>
      </c>
      <c r="F16" s="88"/>
      <c r="G16" s="10"/>
      <c r="H16" s="26"/>
      <c r="I16" s="45"/>
    </row>
    <row r="17" spans="2:9" s="5" customFormat="1" ht="23" x14ac:dyDescent="0.35">
      <c r="B17" s="13"/>
      <c r="C17" s="89"/>
      <c r="D17" s="80"/>
      <c r="E17" s="82" t="s">
        <v>8</v>
      </c>
      <c r="F17" s="33">
        <v>3459.7012829999999</v>
      </c>
      <c r="G17" s="10"/>
      <c r="H17" s="26"/>
      <c r="I17" s="45"/>
    </row>
    <row r="18" spans="2:9" s="5" customFormat="1" ht="23" x14ac:dyDescent="0.35">
      <c r="B18" s="13"/>
      <c r="C18" s="89"/>
      <c r="D18" s="80"/>
      <c r="E18" s="20" t="s">
        <v>9</v>
      </c>
      <c r="F18" s="33">
        <v>0</v>
      </c>
      <c r="G18" s="10"/>
      <c r="H18" s="26"/>
      <c r="I18" s="45"/>
    </row>
    <row r="19" spans="2:9" s="5" customFormat="1" ht="23" x14ac:dyDescent="0.35">
      <c r="B19" s="13"/>
      <c r="C19" s="86"/>
      <c r="D19" s="87"/>
      <c r="E19" s="84" t="s">
        <v>10</v>
      </c>
      <c r="F19" s="88">
        <f>SUM(F17:F18)</f>
        <v>3459.7012829999999</v>
      </c>
      <c r="G19" s="10"/>
      <c r="H19" s="26"/>
      <c r="I19" s="45"/>
    </row>
    <row r="20" spans="2:9" ht="24" customHeight="1" x14ac:dyDescent="0.45">
      <c r="B20" s="12"/>
      <c r="C20" s="46"/>
      <c r="D20" s="19"/>
      <c r="E20" s="20"/>
      <c r="F20" s="21"/>
      <c r="G20" s="8"/>
    </row>
    <row r="21" spans="2:9" s="1" customFormat="1" ht="80.25" customHeight="1" x14ac:dyDescent="0.45">
      <c r="B21" s="12"/>
      <c r="C21" s="83" t="s">
        <v>11</v>
      </c>
      <c r="D21" s="83" t="s">
        <v>12</v>
      </c>
      <c r="E21" s="92" t="s">
        <v>13</v>
      </c>
      <c r="F21" s="85" t="s">
        <v>14</v>
      </c>
      <c r="G21" s="8"/>
      <c r="H21" s="18"/>
    </row>
    <row r="22" spans="2:9" s="5" customFormat="1" ht="81.5" customHeight="1" x14ac:dyDescent="0.35">
      <c r="B22" s="13"/>
      <c r="C22" s="97" t="s">
        <v>15</v>
      </c>
      <c r="D22" s="104" t="s">
        <v>16</v>
      </c>
      <c r="E22" s="119" t="s">
        <v>177</v>
      </c>
      <c r="F22" s="55">
        <v>1207581.825092</v>
      </c>
      <c r="G22" s="10"/>
      <c r="H22" s="26"/>
      <c r="I22" s="45"/>
    </row>
    <row r="23" spans="2:9" s="5" customFormat="1" ht="57" customHeight="1" x14ac:dyDescent="0.35">
      <c r="B23" s="13"/>
      <c r="C23" s="97"/>
      <c r="D23" s="99"/>
      <c r="E23" s="120" t="s">
        <v>178</v>
      </c>
      <c r="F23" s="33">
        <v>99861.441936000003</v>
      </c>
      <c r="G23" s="10"/>
      <c r="H23" s="26"/>
      <c r="I23" s="45"/>
    </row>
    <row r="24" spans="2:9" s="5" customFormat="1" ht="70" customHeight="1" x14ac:dyDescent="0.35">
      <c r="B24" s="13"/>
      <c r="C24" s="97"/>
      <c r="D24" s="99"/>
      <c r="E24" s="120" t="s">
        <v>179</v>
      </c>
      <c r="F24" s="33">
        <v>68146.875666000007</v>
      </c>
      <c r="G24" s="10"/>
      <c r="H24" s="26"/>
      <c r="I24" s="45"/>
    </row>
    <row r="25" spans="2:9" s="5" customFormat="1" ht="57.75" customHeight="1" x14ac:dyDescent="0.35">
      <c r="B25" s="13"/>
      <c r="C25" s="97"/>
      <c r="D25" s="105"/>
      <c r="E25" s="121" t="s">
        <v>180</v>
      </c>
      <c r="F25" s="62">
        <v>10908.748251999999</v>
      </c>
      <c r="G25" s="10"/>
      <c r="H25" s="26"/>
      <c r="I25" s="45"/>
    </row>
    <row r="26" spans="2:9" s="5" customFormat="1" ht="72" customHeight="1" x14ac:dyDescent="0.35">
      <c r="B26" s="13"/>
      <c r="C26" s="97"/>
      <c r="D26" s="65" t="s">
        <v>17</v>
      </c>
      <c r="E26" s="122" t="s">
        <v>181</v>
      </c>
      <c r="F26" s="67">
        <v>34778.222228999999</v>
      </c>
      <c r="G26" s="10"/>
      <c r="H26" s="26"/>
      <c r="I26" s="45"/>
    </row>
    <row r="27" spans="2:9" s="5" customFormat="1" ht="85" customHeight="1" x14ac:dyDescent="0.35">
      <c r="B27" s="13"/>
      <c r="C27" s="97"/>
      <c r="D27" s="99" t="s">
        <v>18</v>
      </c>
      <c r="E27" s="120" t="s">
        <v>182</v>
      </c>
      <c r="F27" s="33">
        <v>23332.933427</v>
      </c>
      <c r="G27" s="10"/>
      <c r="H27" s="26"/>
      <c r="I27" s="45"/>
    </row>
    <row r="28" spans="2:9" s="5" customFormat="1" ht="62.25" customHeight="1" x14ac:dyDescent="0.35">
      <c r="B28" s="13"/>
      <c r="C28" s="97"/>
      <c r="D28" s="99"/>
      <c r="E28" s="120" t="s">
        <v>183</v>
      </c>
      <c r="F28" s="33">
        <v>4850</v>
      </c>
      <c r="G28" s="10"/>
      <c r="H28" s="26"/>
      <c r="I28" s="45"/>
    </row>
    <row r="29" spans="2:9" s="5" customFormat="1" ht="72" customHeight="1" x14ac:dyDescent="0.35">
      <c r="B29" s="13"/>
      <c r="C29" s="97"/>
      <c r="D29" s="99"/>
      <c r="E29" s="120" t="s">
        <v>184</v>
      </c>
      <c r="F29" s="33">
        <v>3900</v>
      </c>
      <c r="G29" s="10"/>
      <c r="H29" s="26"/>
      <c r="I29" s="45"/>
    </row>
    <row r="30" spans="2:9" s="5" customFormat="1" ht="99" customHeight="1" x14ac:dyDescent="0.35">
      <c r="B30" s="13"/>
      <c r="C30" s="103"/>
      <c r="D30" s="106"/>
      <c r="E30" s="123" t="s">
        <v>185</v>
      </c>
      <c r="F30" s="51">
        <v>7576.6762500000004</v>
      </c>
      <c r="G30" s="10"/>
      <c r="H30" s="26"/>
      <c r="I30" s="45"/>
    </row>
    <row r="31" spans="2:9" s="5" customFormat="1" ht="60" customHeight="1" x14ac:dyDescent="0.35">
      <c r="B31" s="13"/>
      <c r="C31" s="102" t="s">
        <v>19</v>
      </c>
      <c r="D31" s="104" t="s">
        <v>20</v>
      </c>
      <c r="E31" s="119" t="s">
        <v>186</v>
      </c>
      <c r="F31" s="55">
        <v>4222960.2088850001</v>
      </c>
      <c r="G31" s="10"/>
      <c r="H31" s="26"/>
      <c r="I31" s="45"/>
    </row>
    <row r="32" spans="2:9" s="5" customFormat="1" ht="57.75" customHeight="1" x14ac:dyDescent="0.35">
      <c r="B32" s="13"/>
      <c r="C32" s="97"/>
      <c r="D32" s="99"/>
      <c r="E32" s="120" t="s">
        <v>187</v>
      </c>
      <c r="F32" s="33">
        <v>197997</v>
      </c>
      <c r="G32" s="10"/>
      <c r="H32" s="26"/>
      <c r="I32" s="45"/>
    </row>
    <row r="33" spans="2:9" s="5" customFormat="1" ht="76.5" customHeight="1" x14ac:dyDescent="0.35">
      <c r="B33" s="13"/>
      <c r="C33" s="97"/>
      <c r="D33" s="98" t="s">
        <v>17</v>
      </c>
      <c r="E33" s="124" t="s">
        <v>188</v>
      </c>
      <c r="F33" s="71">
        <v>176084</v>
      </c>
      <c r="G33" s="10"/>
      <c r="H33" s="26"/>
      <c r="I33" s="45"/>
    </row>
    <row r="34" spans="2:9" s="5" customFormat="1" ht="49.5" customHeight="1" x14ac:dyDescent="0.35">
      <c r="B34" s="13"/>
      <c r="C34" s="97"/>
      <c r="D34" s="99"/>
      <c r="E34" s="120" t="s">
        <v>189</v>
      </c>
      <c r="F34" s="33">
        <v>144570</v>
      </c>
      <c r="G34" s="10"/>
      <c r="H34" s="26"/>
      <c r="I34" s="45"/>
    </row>
    <row r="35" spans="2:9" s="5" customFormat="1" ht="74" customHeight="1" x14ac:dyDescent="0.35">
      <c r="B35" s="13"/>
      <c r="C35" s="97"/>
      <c r="D35" s="99"/>
      <c r="E35" s="120" t="s">
        <v>190</v>
      </c>
      <c r="F35" s="33">
        <v>159314</v>
      </c>
      <c r="G35" s="10"/>
      <c r="H35" s="26"/>
      <c r="I35" s="45"/>
    </row>
    <row r="36" spans="2:9" s="5" customFormat="1" ht="69.75" customHeight="1" x14ac:dyDescent="0.35">
      <c r="B36" s="13"/>
      <c r="C36" s="97"/>
      <c r="D36" s="100"/>
      <c r="E36" s="125" t="s">
        <v>191</v>
      </c>
      <c r="F36" s="74">
        <v>639966.33308700006</v>
      </c>
      <c r="G36" s="10"/>
      <c r="H36" s="26"/>
      <c r="I36" s="45"/>
    </row>
    <row r="37" spans="2:9" s="5" customFormat="1" ht="110.5" customHeight="1" x14ac:dyDescent="0.35">
      <c r="B37" s="13"/>
      <c r="C37" s="97"/>
      <c r="D37" s="99" t="s">
        <v>18</v>
      </c>
      <c r="E37" s="120" t="s">
        <v>192</v>
      </c>
      <c r="F37" s="33">
        <v>1980</v>
      </c>
      <c r="G37" s="10"/>
      <c r="H37" s="26"/>
      <c r="I37" s="45"/>
    </row>
    <row r="38" spans="2:9" s="5" customFormat="1" ht="62.25" customHeight="1" x14ac:dyDescent="0.35">
      <c r="B38" s="13"/>
      <c r="C38" s="97"/>
      <c r="D38" s="99"/>
      <c r="E38" s="120" t="s">
        <v>193</v>
      </c>
      <c r="F38" s="33">
        <v>795.49136599999997</v>
      </c>
      <c r="G38" s="10"/>
      <c r="H38" s="26"/>
      <c r="I38" s="45"/>
    </row>
    <row r="39" spans="2:9" s="5" customFormat="1" ht="62.25" customHeight="1" x14ac:dyDescent="0.35">
      <c r="B39" s="13"/>
      <c r="C39" s="97"/>
      <c r="D39" s="99"/>
      <c r="E39" s="120" t="s">
        <v>194</v>
      </c>
      <c r="F39" s="33">
        <v>650</v>
      </c>
      <c r="G39" s="10"/>
      <c r="H39" s="26"/>
      <c r="I39" s="45"/>
    </row>
    <row r="40" spans="2:9" s="5" customFormat="1" ht="72.5" customHeight="1" x14ac:dyDescent="0.35">
      <c r="B40" s="13"/>
      <c r="C40" s="97"/>
      <c r="D40" s="99"/>
      <c r="E40" s="120" t="s">
        <v>195</v>
      </c>
      <c r="F40" s="33">
        <v>6191</v>
      </c>
      <c r="G40" s="10"/>
      <c r="H40" s="26"/>
      <c r="I40" s="45"/>
    </row>
    <row r="41" spans="2:9" s="5" customFormat="1" ht="62.25" customHeight="1" x14ac:dyDescent="0.35">
      <c r="B41" s="13"/>
      <c r="C41" s="97"/>
      <c r="D41" s="99"/>
      <c r="E41" s="120" t="s">
        <v>172</v>
      </c>
      <c r="F41" s="33">
        <v>3100</v>
      </c>
      <c r="G41" s="10"/>
      <c r="H41" s="26"/>
      <c r="I41" s="45"/>
    </row>
    <row r="42" spans="2:9" s="5" customFormat="1" ht="79.5" customHeight="1" x14ac:dyDescent="0.35">
      <c r="B42" s="13"/>
      <c r="C42" s="103"/>
      <c r="D42" s="106"/>
      <c r="E42" s="123" t="s">
        <v>173</v>
      </c>
      <c r="F42" s="51">
        <v>2528</v>
      </c>
      <c r="G42" s="10"/>
      <c r="H42" s="26"/>
      <c r="I42" s="45"/>
    </row>
    <row r="43" spans="2:9" s="5" customFormat="1" ht="75.75" customHeight="1" x14ac:dyDescent="0.35">
      <c r="B43" s="13"/>
      <c r="C43" s="102" t="s">
        <v>21</v>
      </c>
      <c r="D43" s="25"/>
      <c r="E43" s="119" t="s">
        <v>196</v>
      </c>
      <c r="F43" s="55">
        <v>5210.8894790000004</v>
      </c>
      <c r="G43" s="10"/>
      <c r="H43" s="26"/>
      <c r="I43" s="45"/>
    </row>
    <row r="44" spans="2:9" s="5" customFormat="1" ht="45.75" customHeight="1" x14ac:dyDescent="0.35">
      <c r="B44" s="13"/>
      <c r="C44" s="97"/>
      <c r="D44" s="23"/>
      <c r="E44" s="120" t="s">
        <v>197</v>
      </c>
      <c r="F44" s="33">
        <v>7140</v>
      </c>
      <c r="G44" s="10"/>
      <c r="H44" s="26"/>
      <c r="I44" s="45"/>
    </row>
    <row r="45" spans="2:9" s="5" customFormat="1" ht="45.75" customHeight="1" x14ac:dyDescent="0.35">
      <c r="B45" s="13"/>
      <c r="C45" s="97"/>
      <c r="D45" s="23"/>
      <c r="E45" s="120" t="s">
        <v>198</v>
      </c>
      <c r="F45" s="33">
        <v>7803.7103999999999</v>
      </c>
      <c r="G45" s="10"/>
      <c r="H45" s="26"/>
      <c r="I45" s="45"/>
    </row>
    <row r="46" spans="2:9" s="5" customFormat="1" ht="45.75" customHeight="1" x14ac:dyDescent="0.35">
      <c r="B46" s="13"/>
      <c r="C46" s="97"/>
      <c r="D46" s="23"/>
      <c r="E46" s="120" t="s">
        <v>199</v>
      </c>
      <c r="F46" s="33">
        <v>9700</v>
      </c>
      <c r="G46" s="10"/>
      <c r="H46" s="26"/>
      <c r="I46" s="45"/>
    </row>
    <row r="47" spans="2:9" s="5" customFormat="1" ht="45.75" customHeight="1" x14ac:dyDescent="0.35">
      <c r="B47" s="13"/>
      <c r="C47" s="97"/>
      <c r="D47" s="23"/>
      <c r="E47" s="120" t="s">
        <v>200</v>
      </c>
      <c r="F47" s="33">
        <v>4165.5616970000001</v>
      </c>
      <c r="G47" s="10"/>
      <c r="H47" s="26"/>
      <c r="I47" s="45"/>
    </row>
    <row r="48" spans="2:9" s="5" customFormat="1" ht="62.25" customHeight="1" x14ac:dyDescent="0.35">
      <c r="B48" s="13"/>
      <c r="C48" s="97"/>
      <c r="D48" s="23"/>
      <c r="E48" s="120" t="s">
        <v>201</v>
      </c>
      <c r="F48" s="33">
        <v>8833.6919999999991</v>
      </c>
      <c r="G48" s="10"/>
      <c r="H48" s="26"/>
      <c r="I48" s="45"/>
    </row>
    <row r="49" spans="2:9" s="5" customFormat="1" ht="51" customHeight="1" x14ac:dyDescent="0.35">
      <c r="B49" s="13"/>
      <c r="C49" s="97"/>
      <c r="D49" s="23"/>
      <c r="E49" s="120" t="s">
        <v>202</v>
      </c>
      <c r="F49" s="33">
        <v>11655</v>
      </c>
      <c r="G49" s="10"/>
      <c r="H49" s="26"/>
      <c r="I49" s="45"/>
    </row>
    <row r="50" spans="2:9" s="5" customFormat="1" ht="101.25" customHeight="1" x14ac:dyDescent="0.35">
      <c r="B50" s="13"/>
      <c r="C50" s="107" t="s">
        <v>22</v>
      </c>
      <c r="D50" s="104"/>
      <c r="E50" s="120" t="s">
        <v>174</v>
      </c>
      <c r="F50" s="33">
        <v>16799.016950000001</v>
      </c>
      <c r="G50" s="10"/>
      <c r="H50" s="26"/>
      <c r="I50" s="45"/>
    </row>
    <row r="51" spans="2:9" s="5" customFormat="1" ht="101.25" customHeight="1" x14ac:dyDescent="0.35">
      <c r="B51" s="13"/>
      <c r="C51" s="108"/>
      <c r="D51" s="99"/>
      <c r="E51" s="120" t="s">
        <v>175</v>
      </c>
      <c r="F51" s="33">
        <v>18065.551019999999</v>
      </c>
      <c r="G51" s="10"/>
      <c r="H51" s="26"/>
      <c r="I51" s="45"/>
    </row>
    <row r="52" spans="2:9" s="5" customFormat="1" ht="88.5" customHeight="1" x14ac:dyDescent="0.35">
      <c r="B52" s="13"/>
      <c r="C52" s="108"/>
      <c r="D52" s="99"/>
      <c r="E52" s="120" t="s">
        <v>176</v>
      </c>
      <c r="F52" s="33">
        <v>3573.5376529999999</v>
      </c>
      <c r="G52" s="10"/>
      <c r="H52" s="26"/>
      <c r="I52" s="45"/>
    </row>
    <row r="53" spans="2:9" s="5" customFormat="1" ht="91.5" customHeight="1" x14ac:dyDescent="0.35">
      <c r="B53" s="13"/>
      <c r="C53" s="97" t="s">
        <v>23</v>
      </c>
      <c r="D53" s="17"/>
      <c r="E53" s="120" t="s">
        <v>168</v>
      </c>
      <c r="F53" s="32">
        <v>2090</v>
      </c>
      <c r="G53" s="10"/>
      <c r="H53" s="26"/>
      <c r="I53" s="45"/>
    </row>
    <row r="54" spans="2:9" s="5" customFormat="1" ht="57" customHeight="1" x14ac:dyDescent="0.35">
      <c r="B54" s="13"/>
      <c r="C54" s="97"/>
      <c r="D54" s="17"/>
      <c r="E54" s="120" t="s">
        <v>169</v>
      </c>
      <c r="F54" s="33">
        <v>2162.9609999999998</v>
      </c>
      <c r="G54" s="10"/>
      <c r="H54" s="26"/>
      <c r="I54" s="45"/>
    </row>
    <row r="55" spans="2:9" s="5" customFormat="1" ht="85.5" customHeight="1" x14ac:dyDescent="0.35">
      <c r="B55" s="13"/>
      <c r="C55" s="97"/>
      <c r="D55" s="17"/>
      <c r="E55" s="120" t="s">
        <v>171</v>
      </c>
      <c r="F55" s="32">
        <v>1837.039</v>
      </c>
      <c r="G55" s="10"/>
      <c r="H55" s="26"/>
      <c r="I55" s="45"/>
    </row>
    <row r="56" spans="2:9" s="5" customFormat="1" ht="60.75" customHeight="1" x14ac:dyDescent="0.35">
      <c r="B56" s="13"/>
      <c r="C56" s="97"/>
      <c r="D56" s="17"/>
      <c r="E56" s="120" t="s">
        <v>170</v>
      </c>
      <c r="F56" s="32">
        <v>950</v>
      </c>
      <c r="G56" s="10"/>
      <c r="H56" s="26"/>
      <c r="I56" s="45"/>
    </row>
    <row r="57" spans="2:9" s="5" customFormat="1" ht="107.5" customHeight="1" x14ac:dyDescent="0.35">
      <c r="B57" s="13"/>
      <c r="C57" s="97"/>
      <c r="D57" s="14"/>
      <c r="E57" s="120" t="s">
        <v>203</v>
      </c>
      <c r="F57" s="33">
        <v>9294.7643750000007</v>
      </c>
      <c r="G57" s="10"/>
      <c r="H57" s="26"/>
      <c r="I57" s="45"/>
    </row>
    <row r="58" spans="2:9" s="5" customFormat="1" ht="78.75" customHeight="1" x14ac:dyDescent="0.35">
      <c r="B58" s="13"/>
      <c r="C58" s="97"/>
      <c r="D58" s="14"/>
      <c r="E58" s="120" t="s">
        <v>204</v>
      </c>
      <c r="F58" s="33">
        <v>1609.2269100000001</v>
      </c>
      <c r="G58" s="10"/>
      <c r="H58" s="26"/>
      <c r="I58" s="45"/>
    </row>
    <row r="59" spans="2:9" s="5" customFormat="1" ht="78.75" customHeight="1" x14ac:dyDescent="0.35">
      <c r="B59" s="13"/>
      <c r="C59" s="97"/>
      <c r="D59" s="14"/>
      <c r="E59" s="120" t="s">
        <v>205</v>
      </c>
      <c r="F59" s="33">
        <v>21118.587173</v>
      </c>
      <c r="G59" s="10"/>
      <c r="H59" s="26"/>
      <c r="I59" s="45"/>
    </row>
    <row r="60" spans="2:9" s="5" customFormat="1" ht="76.5" customHeight="1" x14ac:dyDescent="0.35">
      <c r="B60" s="13"/>
      <c r="C60" s="97"/>
      <c r="D60" s="14"/>
      <c r="E60" s="120" t="s">
        <v>206</v>
      </c>
      <c r="F60" s="33">
        <v>1009.538716</v>
      </c>
      <c r="G60" s="10"/>
      <c r="H60" s="26"/>
      <c r="I60" s="45"/>
    </row>
    <row r="61" spans="2:9" s="5" customFormat="1" ht="87.75" customHeight="1" x14ac:dyDescent="0.35">
      <c r="B61" s="13"/>
      <c r="C61" s="97"/>
      <c r="D61" s="23"/>
      <c r="E61" s="120" t="s">
        <v>207</v>
      </c>
      <c r="F61" s="33">
        <v>3874.6750000000002</v>
      </c>
      <c r="G61" s="10"/>
      <c r="H61" s="26"/>
      <c r="I61" s="45"/>
    </row>
    <row r="62" spans="2:9" s="1" customFormat="1" ht="23" x14ac:dyDescent="0.35">
      <c r="B62" s="12"/>
      <c r="C62" s="86"/>
      <c r="D62" s="87"/>
      <c r="E62" s="84" t="s">
        <v>25</v>
      </c>
      <c r="F62" s="88">
        <f>SUM(F22:F61)</f>
        <v>7153966.5075629996</v>
      </c>
      <c r="G62" s="11"/>
      <c r="H62" s="26"/>
      <c r="I62" s="77"/>
    </row>
    <row r="63" spans="2:9" ht="16.5" customHeight="1" x14ac:dyDescent="0.35">
      <c r="B63" s="12"/>
      <c r="E63" s="40"/>
      <c r="F63" s="41"/>
      <c r="G63" s="11"/>
      <c r="H63" s="26"/>
      <c r="I63" s="40"/>
    </row>
    <row r="64" spans="2:9" s="5" customFormat="1" ht="60" customHeight="1" x14ac:dyDescent="0.35">
      <c r="B64" s="13"/>
      <c r="C64" s="90"/>
      <c r="D64" s="91"/>
      <c r="E64" s="93" t="s">
        <v>26</v>
      </c>
      <c r="F64" s="94">
        <f>+F62+F19+F14</f>
        <v>7337076.0088459998</v>
      </c>
      <c r="G64" s="10"/>
      <c r="H64" s="26"/>
      <c r="I64" s="45"/>
    </row>
    <row r="65" ht="22.5" x14ac:dyDescent="0.45"/>
    <row r="66" ht="22.5" x14ac:dyDescent="0.45"/>
    <row r="67" ht="22.5" x14ac:dyDescent="0.45"/>
    <row r="68" ht="22.5" x14ac:dyDescent="0.45"/>
    <row r="69" ht="22.5" x14ac:dyDescent="0.45"/>
    <row r="70" ht="22.5" x14ac:dyDescent="0.45"/>
    <row r="71" ht="22.5" x14ac:dyDescent="0.45"/>
    <row r="72" ht="22.5" x14ac:dyDescent="0.45"/>
    <row r="73" ht="22.5" x14ac:dyDescent="0.45"/>
    <row r="74" ht="22.5" x14ac:dyDescent="0.45"/>
  </sheetData>
  <mergeCells count="12">
    <mergeCell ref="C53:C61"/>
    <mergeCell ref="D33:D36"/>
    <mergeCell ref="C2:G5"/>
    <mergeCell ref="C31:C42"/>
    <mergeCell ref="D22:D25"/>
    <mergeCell ref="D50:D52"/>
    <mergeCell ref="D31:D32"/>
    <mergeCell ref="C22:C30"/>
    <mergeCell ref="D27:D30"/>
    <mergeCell ref="D37:D42"/>
    <mergeCell ref="C43:C49"/>
    <mergeCell ref="C50:C52"/>
  </mergeCells>
  <dataValidations disablePrompts="1" count="1">
    <dataValidation type="list" allowBlank="1" showInputMessage="1" showErrorMessage="1" sqref="F982101 F916565 F851029 F785493 F719957 F654421 F588885 F523349 F457813 F392277 F326741 F261205 F195669 F130133 F64597" xr:uid="{00000000-0002-0000-00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4" fitToHeight="0" orientation="landscape" horizontalDpi="1200" verticalDpi="1200" r:id="rId1"/>
  <rowBreaks count="1" manualBreakCount="1">
    <brk id="60" max="2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2FF8A-541C-4B40-947D-C4ED642F6F54}">
  <sheetPr>
    <pageSetUpPr fitToPage="1"/>
  </sheetPr>
  <dimension ref="A1:XFC29"/>
  <sheetViews>
    <sheetView showGridLines="0" showWhiteSpace="0" topLeftCell="A2" zoomScale="70" zoomScaleNormal="70" zoomScaleSheetLayoutView="55" zoomScalePageLayoutView="55" workbookViewId="0">
      <selection activeCell="C6" sqref="C6"/>
    </sheetView>
  </sheetViews>
  <sheetFormatPr baseColWidth="10" defaultColWidth="0" defaultRowHeight="23.25" customHeight="1" x14ac:dyDescent="0.35"/>
  <cols>
    <col min="1" max="2" width="2.453125" customWidth="1"/>
    <col min="3" max="3" width="16.81640625" style="48" customWidth="1"/>
    <col min="4" max="4" width="11.453125" style="16" customWidth="1"/>
    <col min="5" max="5" width="115" style="4" customWidth="1"/>
    <col min="6" max="6" width="23.453125" style="3" customWidth="1"/>
    <col min="7" max="7" width="2.453125" style="7" customWidth="1"/>
    <col min="8" max="8" width="4.26953125" style="2" customWidth="1"/>
    <col min="9" max="23" width="16.26953125" hidden="1"/>
    <col min="24" max="62" width="8" hidden="1"/>
    <col min="63" max="16376" width="0.7265625" hidden="1"/>
    <col min="16377" max="16378" width="11.453125" hidden="1"/>
    <col min="16379" max="16379" width="41" hidden="1"/>
    <col min="16380" max="16381" width="0.7265625" hidden="1"/>
    <col min="16382" max="16383" width="11.453125" hidden="1"/>
    <col min="16384" max="16384" width="41" hidden="1"/>
  </cols>
  <sheetData>
    <row r="1" spans="2:9" ht="24.75" customHeight="1" x14ac:dyDescent="0.45">
      <c r="C1" s="46"/>
      <c r="D1" s="19"/>
      <c r="E1" s="20"/>
      <c r="F1" s="21"/>
      <c r="G1" s="6"/>
    </row>
    <row r="2" spans="2:9" ht="20.25" customHeight="1" x14ac:dyDescent="0.45">
      <c r="C2" s="101" t="s">
        <v>167</v>
      </c>
      <c r="D2" s="101"/>
      <c r="E2" s="101"/>
      <c r="F2" s="101"/>
      <c r="G2" s="101"/>
    </row>
    <row r="3" spans="2:9" ht="15" customHeight="1" x14ac:dyDescent="0.45">
      <c r="C3" s="101"/>
      <c r="D3" s="101"/>
      <c r="E3" s="101"/>
      <c r="F3" s="101"/>
      <c r="G3" s="101"/>
    </row>
    <row r="4" spans="2:9" ht="15" customHeight="1" x14ac:dyDescent="0.45">
      <c r="C4" s="101"/>
      <c r="D4" s="101"/>
      <c r="E4" s="101"/>
      <c r="F4" s="101"/>
      <c r="G4" s="101"/>
    </row>
    <row r="5" spans="2:9" ht="15" customHeight="1" x14ac:dyDescent="0.45">
      <c r="C5" s="101"/>
      <c r="D5" s="101"/>
      <c r="E5" s="101"/>
      <c r="F5" s="101"/>
      <c r="G5" s="101"/>
    </row>
    <row r="6" spans="2:9" ht="9.75" customHeight="1" x14ac:dyDescent="0.45">
      <c r="C6" s="46"/>
      <c r="D6" s="19"/>
      <c r="E6" s="20"/>
      <c r="F6" s="21"/>
      <c r="G6" s="6"/>
    </row>
    <row r="7" spans="2:9" ht="24" customHeight="1" x14ac:dyDescent="0.45">
      <c r="C7" s="46"/>
      <c r="D7" s="19"/>
      <c r="E7" s="20"/>
      <c r="F7" s="21"/>
      <c r="G7" s="6"/>
    </row>
    <row r="8" spans="2:9" s="1" customFormat="1" ht="80.25" customHeight="1" x14ac:dyDescent="0.35">
      <c r="B8" s="12"/>
      <c r="C8" s="83"/>
      <c r="D8" s="83"/>
      <c r="E8" s="84" t="s">
        <v>0</v>
      </c>
      <c r="F8" s="85"/>
      <c r="G8" s="8"/>
      <c r="H8" s="18"/>
    </row>
    <row r="9" spans="2:9" ht="24" customHeight="1" x14ac:dyDescent="0.45">
      <c r="B9" s="12"/>
      <c r="C9" s="89"/>
      <c r="D9" s="80"/>
      <c r="E9" s="82" t="s">
        <v>1</v>
      </c>
      <c r="F9" s="37">
        <v>41341.1</v>
      </c>
      <c r="G9" s="8"/>
    </row>
    <row r="10" spans="2:9" ht="24" customHeight="1" x14ac:dyDescent="0.45">
      <c r="B10" s="12"/>
      <c r="C10" s="89"/>
      <c r="D10" s="80"/>
      <c r="E10" s="20" t="s">
        <v>2</v>
      </c>
      <c r="F10" s="33">
        <v>11758.9</v>
      </c>
      <c r="G10" s="8"/>
    </row>
    <row r="11" spans="2:9" ht="24" customHeight="1" x14ac:dyDescent="0.45">
      <c r="B11" s="12"/>
      <c r="C11" s="89"/>
      <c r="D11" s="80"/>
      <c r="E11" s="20" t="s">
        <v>27</v>
      </c>
      <c r="F11" s="33">
        <v>3953770.5453690002</v>
      </c>
      <c r="G11" s="8"/>
    </row>
    <row r="12" spans="2:9" ht="24" customHeight="1" x14ac:dyDescent="0.45">
      <c r="B12" s="12"/>
      <c r="C12" s="89"/>
      <c r="D12" s="80"/>
      <c r="E12" s="20" t="s">
        <v>4</v>
      </c>
      <c r="F12" s="33">
        <v>47106</v>
      </c>
      <c r="G12" s="8"/>
    </row>
    <row r="13" spans="2:9" ht="24" customHeight="1" x14ac:dyDescent="0.45">
      <c r="B13" s="12"/>
      <c r="C13" s="89"/>
      <c r="D13" s="80"/>
      <c r="E13" s="20" t="s">
        <v>5</v>
      </c>
      <c r="F13" s="33">
        <v>8400</v>
      </c>
      <c r="G13" s="8"/>
    </row>
    <row r="14" spans="2:9" s="5" customFormat="1" ht="23" x14ac:dyDescent="0.35">
      <c r="B14" s="13"/>
      <c r="C14" s="86"/>
      <c r="D14" s="87"/>
      <c r="E14" s="84" t="s">
        <v>6</v>
      </c>
      <c r="F14" s="88">
        <f>SUM(F9:F13)</f>
        <v>4062376.5453690002</v>
      </c>
      <c r="G14" s="10"/>
      <c r="H14" s="26"/>
      <c r="I14" s="45"/>
    </row>
    <row r="15" spans="2:9" ht="24" customHeight="1" x14ac:dyDescent="0.45">
      <c r="B15" s="12"/>
      <c r="C15" s="46"/>
      <c r="D15" s="19"/>
      <c r="E15" s="20"/>
      <c r="F15" s="21"/>
      <c r="G15" s="8"/>
    </row>
    <row r="16" spans="2:9" ht="24" customHeight="1" x14ac:dyDescent="0.45">
      <c r="B16" s="12"/>
      <c r="C16" s="86"/>
      <c r="D16" s="87"/>
      <c r="E16" s="84" t="s">
        <v>7</v>
      </c>
      <c r="F16" s="88"/>
      <c r="G16" s="8"/>
    </row>
    <row r="17" spans="2:9" ht="24" customHeight="1" x14ac:dyDescent="0.45">
      <c r="B17" s="12"/>
      <c r="C17" s="89"/>
      <c r="D17" s="80"/>
      <c r="E17" s="82" t="s">
        <v>8</v>
      </c>
      <c r="F17" s="37">
        <v>0</v>
      </c>
      <c r="G17" s="8"/>
    </row>
    <row r="18" spans="2:9" ht="24" customHeight="1" x14ac:dyDescent="0.45">
      <c r="B18" s="12"/>
      <c r="C18" s="89"/>
      <c r="D18" s="80"/>
      <c r="E18" s="20" t="s">
        <v>9</v>
      </c>
      <c r="F18" s="33">
        <v>0</v>
      </c>
      <c r="G18" s="8"/>
    </row>
    <row r="19" spans="2:9" ht="24" customHeight="1" x14ac:dyDescent="0.45">
      <c r="B19" s="12"/>
      <c r="C19" s="86"/>
      <c r="D19" s="87"/>
      <c r="E19" s="84" t="s">
        <v>10</v>
      </c>
      <c r="F19" s="88">
        <f>+F17+F18</f>
        <v>0</v>
      </c>
      <c r="G19" s="8"/>
    </row>
    <row r="20" spans="2:9" ht="24" customHeight="1" x14ac:dyDescent="0.45">
      <c r="B20" s="12"/>
      <c r="C20" s="46"/>
      <c r="D20" s="19"/>
      <c r="E20" s="20"/>
      <c r="F20" s="21"/>
      <c r="G20" s="8"/>
    </row>
    <row r="21" spans="2:9" s="1" customFormat="1" ht="80.25" customHeight="1" x14ac:dyDescent="0.45">
      <c r="B21" s="12"/>
      <c r="C21" s="83"/>
      <c r="D21" s="83"/>
      <c r="E21" s="92" t="s">
        <v>13</v>
      </c>
      <c r="F21" s="85" t="s">
        <v>14</v>
      </c>
      <c r="G21" s="8"/>
      <c r="H21" s="18"/>
    </row>
    <row r="22" spans="2:9" s="5" customFormat="1" ht="64.5" customHeight="1" x14ac:dyDescent="0.35">
      <c r="B22" s="13"/>
      <c r="C22" s="89"/>
      <c r="D22" s="23"/>
      <c r="E22" s="81" t="s">
        <v>162</v>
      </c>
      <c r="F22" s="33">
        <v>184049.047597</v>
      </c>
      <c r="G22" s="10"/>
      <c r="H22" s="26"/>
      <c r="I22" s="45"/>
    </row>
    <row r="23" spans="2:9" s="5" customFormat="1" ht="94.5" customHeight="1" x14ac:dyDescent="0.35">
      <c r="B23" s="13"/>
      <c r="C23" s="89"/>
      <c r="D23" s="23"/>
      <c r="E23" s="45" t="s">
        <v>163</v>
      </c>
      <c r="F23" s="33">
        <v>41464</v>
      </c>
      <c r="G23" s="10"/>
      <c r="H23" s="26"/>
      <c r="I23" s="45"/>
    </row>
    <row r="24" spans="2:9" s="5" customFormat="1" ht="102.75" customHeight="1" x14ac:dyDescent="0.35">
      <c r="B24" s="13"/>
      <c r="C24" s="89"/>
      <c r="D24" s="23"/>
      <c r="E24" s="45" t="s">
        <v>164</v>
      </c>
      <c r="F24" s="33">
        <v>11100</v>
      </c>
      <c r="G24" s="10"/>
      <c r="H24" s="26"/>
      <c r="I24" s="45"/>
    </row>
    <row r="25" spans="2:9" s="5" customFormat="1" ht="102.75" customHeight="1" x14ac:dyDescent="0.35">
      <c r="B25" s="13"/>
      <c r="C25" s="89"/>
      <c r="D25" s="23"/>
      <c r="E25" s="45" t="s">
        <v>165</v>
      </c>
      <c r="F25" s="33">
        <v>16012.117956</v>
      </c>
      <c r="G25" s="10"/>
      <c r="H25" s="26"/>
      <c r="I25" s="45"/>
    </row>
    <row r="26" spans="2:9" s="5" customFormat="1" ht="87" customHeight="1" x14ac:dyDescent="0.35">
      <c r="B26" s="13"/>
      <c r="C26" s="89"/>
      <c r="D26" s="23"/>
      <c r="E26" s="45" t="s">
        <v>166</v>
      </c>
      <c r="F26" s="33">
        <v>129899.832004</v>
      </c>
      <c r="G26" s="10"/>
      <c r="H26" s="26"/>
      <c r="I26" s="45"/>
    </row>
    <row r="27" spans="2:9" s="5" customFormat="1" ht="23" x14ac:dyDescent="0.35">
      <c r="B27" s="13"/>
      <c r="C27" s="86"/>
      <c r="D27" s="87"/>
      <c r="E27" s="84" t="s">
        <v>25</v>
      </c>
      <c r="F27" s="88">
        <f>SUM(F22:F26)</f>
        <v>382524.99755700002</v>
      </c>
      <c r="G27" s="10"/>
      <c r="H27" s="26"/>
      <c r="I27" s="45"/>
    </row>
    <row r="28" spans="2:9" ht="23.25" customHeight="1" x14ac:dyDescent="0.45">
      <c r="B28" s="13"/>
      <c r="G28" s="10"/>
    </row>
    <row r="29" spans="2:9" s="5" customFormat="1" ht="60" customHeight="1" x14ac:dyDescent="0.35">
      <c r="B29" s="13"/>
      <c r="C29" s="95"/>
      <c r="D29" s="96"/>
      <c r="E29" s="93" t="s">
        <v>28</v>
      </c>
      <c r="F29" s="94">
        <f>+F27+F19+F14</f>
        <v>4444901.5429260004</v>
      </c>
      <c r="G29" s="10"/>
      <c r="H29" s="26"/>
      <c r="I29" s="45"/>
    </row>
  </sheetData>
  <mergeCells count="1">
    <mergeCell ref="C2:G5"/>
  </mergeCells>
  <printOptions horizontalCentered="1"/>
  <pageMargins left="0.31496062992125984" right="0.31496062992125984" top="0.35433070866141736" bottom="0.35433070866141736" header="0.31496062992125984" footer="0.31496062992125984"/>
  <pageSetup scale="74" fitToHeight="0" orientation="landscape" horizontalDpi="1200" verticalDpi="1200" r:id="rId1"/>
  <rowBreaks count="1" manualBreakCount="1">
    <brk id="2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964D8-7BE0-43EC-8BAF-09F1B74E9F0D}">
  <sheetPr>
    <pageSetUpPr fitToPage="1"/>
  </sheetPr>
  <dimension ref="A1:XFC28"/>
  <sheetViews>
    <sheetView showGridLines="0" showWhiteSpace="0" zoomScale="70" zoomScaleNormal="70" zoomScaleSheetLayoutView="55" zoomScalePageLayoutView="55" workbookViewId="0">
      <selection activeCell="C6" sqref="C6"/>
    </sheetView>
  </sheetViews>
  <sheetFormatPr baseColWidth="10" defaultColWidth="0" defaultRowHeight="23.25" customHeight="1" x14ac:dyDescent="0.35"/>
  <cols>
    <col min="1" max="2" width="2.453125" customWidth="1"/>
    <col min="3" max="3" width="16.81640625" style="48" customWidth="1"/>
    <col min="4" max="4" width="11.453125" style="16" customWidth="1"/>
    <col min="5" max="5" width="115" style="4" customWidth="1"/>
    <col min="6" max="6" width="23.453125" style="3" customWidth="1"/>
    <col min="7" max="7" width="2.453125" style="7" customWidth="1"/>
    <col min="8" max="8" width="4.26953125" style="2" customWidth="1"/>
    <col min="9" max="23" width="16.26953125" hidden="1"/>
    <col min="24" max="62" width="8" hidden="1"/>
    <col min="63" max="16376" width="0.7265625" hidden="1"/>
    <col min="16377" max="16378" width="11.453125" hidden="1"/>
    <col min="16379" max="16379" width="41" hidden="1"/>
    <col min="16380" max="16381" width="0.7265625" hidden="1"/>
    <col min="16382" max="16383" width="11.453125" hidden="1"/>
    <col min="16384" max="16384" width="41" hidden="1"/>
  </cols>
  <sheetData>
    <row r="1" spans="2:9" ht="24.75" customHeight="1" x14ac:dyDescent="0.45">
      <c r="C1" s="46"/>
      <c r="D1" s="19"/>
      <c r="E1" s="20"/>
      <c r="F1" s="21"/>
      <c r="G1" s="6"/>
    </row>
    <row r="2" spans="2:9" ht="20.25" customHeight="1" x14ac:dyDescent="0.45">
      <c r="C2" s="101" t="s">
        <v>161</v>
      </c>
      <c r="D2" s="101"/>
      <c r="E2" s="101"/>
      <c r="F2" s="101"/>
      <c r="G2" s="101"/>
    </row>
    <row r="3" spans="2:9" ht="15" customHeight="1" x14ac:dyDescent="0.45">
      <c r="C3" s="101"/>
      <c r="D3" s="101"/>
      <c r="E3" s="101"/>
      <c r="F3" s="101"/>
      <c r="G3" s="101"/>
    </row>
    <row r="4" spans="2:9" ht="15" customHeight="1" x14ac:dyDescent="0.45">
      <c r="C4" s="101"/>
      <c r="D4" s="101"/>
      <c r="E4" s="101"/>
      <c r="F4" s="101"/>
      <c r="G4" s="101"/>
    </row>
    <row r="5" spans="2:9" ht="15" customHeight="1" x14ac:dyDescent="0.45">
      <c r="C5" s="101"/>
      <c r="D5" s="101"/>
      <c r="E5" s="101"/>
      <c r="F5" s="101"/>
      <c r="G5" s="101"/>
    </row>
    <row r="6" spans="2:9" ht="9.75" customHeight="1" x14ac:dyDescent="0.45">
      <c r="C6" s="46"/>
      <c r="D6" s="19"/>
      <c r="E6" s="20"/>
      <c r="F6" s="21"/>
      <c r="G6" s="6"/>
    </row>
    <row r="7" spans="2:9" ht="24" customHeight="1" x14ac:dyDescent="0.45">
      <c r="C7" s="46"/>
      <c r="D7" s="19"/>
      <c r="E7" s="20"/>
      <c r="F7" s="21"/>
      <c r="G7" s="6"/>
    </row>
    <row r="8" spans="2:9" s="1" customFormat="1" ht="80.25" customHeight="1" x14ac:dyDescent="0.35">
      <c r="B8" s="12"/>
      <c r="C8" s="83"/>
      <c r="D8" s="83"/>
      <c r="E8" s="84" t="s">
        <v>0</v>
      </c>
      <c r="F8" s="85"/>
      <c r="G8" s="8"/>
      <c r="H8" s="18"/>
    </row>
    <row r="9" spans="2:9" ht="24" customHeight="1" x14ac:dyDescent="0.45">
      <c r="B9" s="12"/>
      <c r="C9" s="89"/>
      <c r="D9" s="80"/>
      <c r="E9" s="82" t="s">
        <v>1</v>
      </c>
      <c r="F9" s="37">
        <v>57985</v>
      </c>
      <c r="G9" s="8"/>
    </row>
    <row r="10" spans="2:9" ht="24" customHeight="1" x14ac:dyDescent="0.45">
      <c r="B10" s="12"/>
      <c r="C10" s="89"/>
      <c r="D10" s="80"/>
      <c r="E10" s="20" t="s">
        <v>2</v>
      </c>
      <c r="F10" s="33">
        <v>30615</v>
      </c>
      <c r="G10" s="8"/>
    </row>
    <row r="11" spans="2:9" ht="24" customHeight="1" x14ac:dyDescent="0.45">
      <c r="B11" s="12"/>
      <c r="C11" s="89"/>
      <c r="D11" s="80"/>
      <c r="E11" s="20" t="s">
        <v>27</v>
      </c>
      <c r="F11" s="33">
        <v>14063.8</v>
      </c>
      <c r="G11" s="8"/>
    </row>
    <row r="12" spans="2:9" ht="24" customHeight="1" x14ac:dyDescent="0.45">
      <c r="B12" s="12"/>
      <c r="C12" s="89"/>
      <c r="D12" s="80"/>
      <c r="E12" s="20" t="s">
        <v>4</v>
      </c>
      <c r="F12" s="33">
        <v>0</v>
      </c>
      <c r="G12" s="8"/>
    </row>
    <row r="13" spans="2:9" ht="24" customHeight="1" x14ac:dyDescent="0.45">
      <c r="B13" s="12"/>
      <c r="C13" s="89"/>
      <c r="D13" s="80"/>
      <c r="E13" s="20" t="s">
        <v>5</v>
      </c>
      <c r="F13" s="33">
        <v>615.29999999999995</v>
      </c>
      <c r="G13" s="8"/>
    </row>
    <row r="14" spans="2:9" s="5" customFormat="1" ht="23" x14ac:dyDescent="0.35">
      <c r="B14" s="13"/>
      <c r="C14" s="86"/>
      <c r="D14" s="87"/>
      <c r="E14" s="84" t="s">
        <v>6</v>
      </c>
      <c r="F14" s="88">
        <f>SUM(F9:F13)</f>
        <v>103279.1</v>
      </c>
      <c r="G14" s="10"/>
      <c r="H14" s="26"/>
      <c r="I14" s="45"/>
    </row>
    <row r="15" spans="2:9" ht="24" customHeight="1" x14ac:dyDescent="0.45">
      <c r="B15" s="12"/>
      <c r="C15" s="46"/>
      <c r="D15" s="19"/>
      <c r="E15" s="20"/>
      <c r="F15" s="21"/>
      <c r="G15" s="8"/>
    </row>
    <row r="16" spans="2:9" s="1" customFormat="1" ht="80.25" customHeight="1" x14ac:dyDescent="0.45">
      <c r="B16" s="12"/>
      <c r="C16" s="83"/>
      <c r="D16" s="83"/>
      <c r="E16" s="92" t="s">
        <v>13</v>
      </c>
      <c r="F16" s="85" t="s">
        <v>14</v>
      </c>
      <c r="G16" s="8"/>
      <c r="H16" s="18"/>
    </row>
    <row r="17" spans="2:9" s="5" customFormat="1" ht="64.5" customHeight="1" x14ac:dyDescent="0.35">
      <c r="B17" s="13"/>
      <c r="C17" s="89"/>
      <c r="D17" s="80"/>
      <c r="E17" s="81" t="s">
        <v>152</v>
      </c>
      <c r="F17" s="37">
        <v>5976.1567249999998</v>
      </c>
      <c r="G17" s="10"/>
      <c r="H17" s="26"/>
      <c r="I17" s="45"/>
    </row>
    <row r="18" spans="2:9" s="5" customFormat="1" ht="64.5" customHeight="1" x14ac:dyDescent="0.35">
      <c r="B18" s="13"/>
      <c r="C18" s="89"/>
      <c r="D18" s="80"/>
      <c r="E18" s="81" t="s">
        <v>153</v>
      </c>
      <c r="F18" s="37">
        <v>12443.543986000001</v>
      </c>
      <c r="G18" s="10"/>
      <c r="H18" s="26"/>
      <c r="I18" s="45"/>
    </row>
    <row r="19" spans="2:9" s="5" customFormat="1" ht="64.5" customHeight="1" x14ac:dyDescent="0.35">
      <c r="B19" s="13"/>
      <c r="C19" s="89"/>
      <c r="D19" s="80"/>
      <c r="E19" s="81" t="s">
        <v>154</v>
      </c>
      <c r="F19" s="37">
        <v>13654.968000000001</v>
      </c>
      <c r="G19" s="10"/>
      <c r="H19" s="26"/>
      <c r="I19" s="45"/>
    </row>
    <row r="20" spans="2:9" s="5" customFormat="1" ht="118" customHeight="1" x14ac:dyDescent="0.35">
      <c r="B20" s="13"/>
      <c r="C20" s="89"/>
      <c r="D20" s="80"/>
      <c r="E20" s="81" t="s">
        <v>155</v>
      </c>
      <c r="F20" s="37">
        <v>16632.031999999999</v>
      </c>
      <c r="G20" s="10"/>
      <c r="H20" s="26"/>
      <c r="I20" s="45"/>
    </row>
    <row r="21" spans="2:9" s="5" customFormat="1" ht="64.5" customHeight="1" x14ac:dyDescent="0.35">
      <c r="B21" s="13"/>
      <c r="C21" s="89"/>
      <c r="D21" s="80"/>
      <c r="E21" s="81" t="s">
        <v>156</v>
      </c>
      <c r="F21" s="37">
        <v>13247.880693999999</v>
      </c>
      <c r="G21" s="10"/>
      <c r="H21" s="26"/>
      <c r="I21" s="45"/>
    </row>
    <row r="22" spans="2:9" s="5" customFormat="1" ht="64.5" customHeight="1" x14ac:dyDescent="0.35">
      <c r="B22" s="13"/>
      <c r="C22" s="89"/>
      <c r="D22" s="80"/>
      <c r="E22" s="81" t="s">
        <v>157</v>
      </c>
      <c r="F22" s="37">
        <v>9237.1352380000008</v>
      </c>
      <c r="G22" s="10"/>
      <c r="H22" s="26"/>
      <c r="I22" s="45"/>
    </row>
    <row r="23" spans="2:9" s="5" customFormat="1" ht="64.5" customHeight="1" x14ac:dyDescent="0.35">
      <c r="B23" s="13"/>
      <c r="C23" s="89"/>
      <c r="D23" s="80"/>
      <c r="E23" s="81" t="s">
        <v>158</v>
      </c>
      <c r="F23" s="37">
        <v>6143.2781999999997</v>
      </c>
      <c r="G23" s="10"/>
      <c r="H23" s="26"/>
      <c r="I23" s="45"/>
    </row>
    <row r="24" spans="2:9" s="5" customFormat="1" ht="64.5" customHeight="1" x14ac:dyDescent="0.35">
      <c r="B24" s="13"/>
      <c r="C24" s="89"/>
      <c r="D24" s="80"/>
      <c r="E24" s="81" t="s">
        <v>159</v>
      </c>
      <c r="F24" s="37">
        <v>18912.861156999999</v>
      </c>
      <c r="G24" s="10"/>
      <c r="H24" s="26"/>
      <c r="I24" s="45"/>
    </row>
    <row r="25" spans="2:9" s="5" customFormat="1" ht="72" customHeight="1" x14ac:dyDescent="0.35">
      <c r="B25" s="13"/>
      <c r="C25" s="89"/>
      <c r="D25" s="80"/>
      <c r="E25" s="45" t="s">
        <v>160</v>
      </c>
      <c r="F25" s="33">
        <v>60701.843999999997</v>
      </c>
      <c r="G25" s="10"/>
      <c r="H25" s="26"/>
      <c r="I25" s="45"/>
    </row>
    <row r="26" spans="2:9" s="5" customFormat="1" ht="23" x14ac:dyDescent="0.35">
      <c r="B26" s="13"/>
      <c r="C26" s="86"/>
      <c r="D26" s="87"/>
      <c r="E26" s="84" t="s">
        <v>25</v>
      </c>
      <c r="F26" s="88">
        <f>SUM(F17:F25)</f>
        <v>156949.70000000001</v>
      </c>
      <c r="G26" s="10"/>
      <c r="H26" s="26"/>
      <c r="I26" s="45"/>
    </row>
    <row r="27" spans="2:9" ht="16.5" customHeight="1" x14ac:dyDescent="0.35">
      <c r="B27" s="12"/>
      <c r="E27" s="40"/>
      <c r="F27" s="41"/>
      <c r="G27" s="11"/>
      <c r="H27" s="26"/>
      <c r="I27" s="40"/>
    </row>
    <row r="28" spans="2:9" s="5" customFormat="1" ht="60" customHeight="1" x14ac:dyDescent="0.35">
      <c r="B28" s="13"/>
      <c r="C28" s="95"/>
      <c r="D28" s="96"/>
      <c r="E28" s="93" t="s">
        <v>31</v>
      </c>
      <c r="F28" s="94">
        <f>+F26+F14</f>
        <v>260228.80000000002</v>
      </c>
      <c r="G28" s="10"/>
      <c r="H28" s="26"/>
      <c r="I28" s="45"/>
    </row>
  </sheetData>
  <mergeCells count="1">
    <mergeCell ref="C2:G5"/>
  </mergeCells>
  <dataValidations disablePrompts="1" count="1">
    <dataValidation type="list" allowBlank="1" showInputMessage="1" showErrorMessage="1" sqref="F981966 F916430 F850894 F785358 F719822 F654286 F588750 F523214 F457678 F392142 F326606 F261070 F195534 F129998 F64462" xr:uid="{EC46476E-48E1-428B-93DA-36DEFA04982D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4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D2A9D-666C-452C-ACB3-CC1E545EFDAE}">
  <sheetPr>
    <pageSetUpPr fitToPage="1"/>
  </sheetPr>
  <dimension ref="A1:XFC27"/>
  <sheetViews>
    <sheetView showGridLines="0" showWhiteSpace="0" zoomScale="70" zoomScaleNormal="70" zoomScaleSheetLayoutView="55" zoomScalePageLayoutView="55" workbookViewId="0">
      <selection activeCell="C2" sqref="C2:G5"/>
    </sheetView>
  </sheetViews>
  <sheetFormatPr baseColWidth="10" defaultColWidth="0" defaultRowHeight="23.25" customHeight="1" x14ac:dyDescent="0.35"/>
  <cols>
    <col min="1" max="2" width="2.453125" customWidth="1"/>
    <col min="3" max="3" width="16.81640625" style="48" customWidth="1"/>
    <col min="4" max="4" width="11.453125" style="16" customWidth="1"/>
    <col min="5" max="5" width="115" style="4" customWidth="1"/>
    <col min="6" max="6" width="23.453125" style="3" customWidth="1"/>
    <col min="7" max="7" width="2.453125" style="7" customWidth="1"/>
    <col min="8" max="8" width="4.26953125" style="2" customWidth="1"/>
    <col min="9" max="23" width="16.26953125" hidden="1"/>
    <col min="24" max="62" width="8" hidden="1"/>
    <col min="63" max="16376" width="0.7265625" hidden="1"/>
    <col min="16377" max="16378" width="11.453125" hidden="1"/>
    <col min="16379" max="16379" width="41" hidden="1"/>
    <col min="16380" max="16381" width="0.7265625" hidden="1"/>
    <col min="16382" max="16383" width="11.453125" hidden="1"/>
    <col min="16384" max="16384" width="41" hidden="1"/>
  </cols>
  <sheetData>
    <row r="1" spans="2:9" ht="24.75" customHeight="1" x14ac:dyDescent="0.45">
      <c r="C1" s="46"/>
      <c r="D1" s="19"/>
      <c r="E1" s="20"/>
      <c r="F1" s="21"/>
      <c r="G1" s="6"/>
    </row>
    <row r="2" spans="2:9" ht="20.25" customHeight="1" x14ac:dyDescent="0.45">
      <c r="C2" s="101" t="s">
        <v>148</v>
      </c>
      <c r="D2" s="101"/>
      <c r="E2" s="101"/>
      <c r="F2" s="101"/>
      <c r="G2" s="101"/>
    </row>
    <row r="3" spans="2:9" ht="15" customHeight="1" x14ac:dyDescent="0.45">
      <c r="C3" s="101"/>
      <c r="D3" s="101"/>
      <c r="E3" s="101"/>
      <c r="F3" s="101"/>
      <c r="G3" s="101"/>
    </row>
    <row r="4" spans="2:9" ht="15" customHeight="1" x14ac:dyDescent="0.45">
      <c r="C4" s="101"/>
      <c r="D4" s="101"/>
      <c r="E4" s="101"/>
      <c r="F4" s="101"/>
      <c r="G4" s="101"/>
    </row>
    <row r="5" spans="2:9" ht="15" customHeight="1" x14ac:dyDescent="0.45">
      <c r="C5" s="101"/>
      <c r="D5" s="101"/>
      <c r="E5" s="101"/>
      <c r="F5" s="101"/>
      <c r="G5" s="101"/>
    </row>
    <row r="6" spans="2:9" ht="9.75" customHeight="1" x14ac:dyDescent="0.45">
      <c r="C6" s="46"/>
      <c r="D6" s="19"/>
      <c r="E6" s="20"/>
      <c r="F6" s="21"/>
      <c r="G6" s="6"/>
    </row>
    <row r="7" spans="2:9" ht="24" customHeight="1" x14ac:dyDescent="0.45">
      <c r="C7" s="46"/>
      <c r="D7" s="19"/>
      <c r="E7" s="20"/>
      <c r="F7" s="21"/>
      <c r="G7" s="6"/>
    </row>
    <row r="8" spans="2:9" s="1" customFormat="1" ht="80.25" customHeight="1" x14ac:dyDescent="0.35">
      <c r="B8" s="12"/>
      <c r="C8" s="83"/>
      <c r="D8" s="83"/>
      <c r="E8" s="84" t="s">
        <v>0</v>
      </c>
      <c r="F8" s="85"/>
      <c r="G8" s="8"/>
      <c r="H8" s="18"/>
    </row>
    <row r="9" spans="2:9" ht="24" customHeight="1" x14ac:dyDescent="0.45">
      <c r="B9" s="12"/>
      <c r="C9" s="89"/>
      <c r="D9" s="80"/>
      <c r="E9" s="82" t="s">
        <v>1</v>
      </c>
      <c r="F9" s="37">
        <v>26395.102999999999</v>
      </c>
      <c r="G9" s="8"/>
    </row>
    <row r="10" spans="2:9" ht="24" customHeight="1" x14ac:dyDescent="0.45">
      <c r="B10" s="12"/>
      <c r="C10" s="89"/>
      <c r="D10" s="80"/>
      <c r="E10" s="20" t="s">
        <v>2</v>
      </c>
      <c r="F10" s="33">
        <v>4055.7</v>
      </c>
      <c r="G10" s="8"/>
    </row>
    <row r="11" spans="2:9" ht="24" customHeight="1" x14ac:dyDescent="0.45">
      <c r="B11" s="12"/>
      <c r="C11" s="89"/>
      <c r="D11" s="80"/>
      <c r="E11" s="20" t="s">
        <v>27</v>
      </c>
      <c r="F11" s="33">
        <v>2313.9846480000001</v>
      </c>
      <c r="G11" s="8"/>
    </row>
    <row r="12" spans="2:9" ht="24" customHeight="1" x14ac:dyDescent="0.45">
      <c r="B12" s="12"/>
      <c r="C12" s="89"/>
      <c r="D12" s="80"/>
      <c r="E12" s="20" t="s">
        <v>4</v>
      </c>
      <c r="F12" s="33">
        <v>0</v>
      </c>
      <c r="G12" s="8"/>
    </row>
    <row r="13" spans="2:9" ht="24" customHeight="1" x14ac:dyDescent="0.45">
      <c r="B13" s="12"/>
      <c r="C13" s="89"/>
      <c r="D13" s="80"/>
      <c r="E13" s="20" t="s">
        <v>5</v>
      </c>
      <c r="F13" s="33">
        <v>198.8</v>
      </c>
      <c r="G13" s="8"/>
    </row>
    <row r="14" spans="2:9" s="5" customFormat="1" ht="23" x14ac:dyDescent="0.35">
      <c r="B14" s="13"/>
      <c r="C14" s="86"/>
      <c r="D14" s="87"/>
      <c r="E14" s="84" t="s">
        <v>6</v>
      </c>
      <c r="F14" s="88">
        <f>SUM(F9:F13)</f>
        <v>32963.587648000001</v>
      </c>
      <c r="G14" s="10"/>
      <c r="H14" s="26"/>
      <c r="I14" s="45"/>
    </row>
    <row r="15" spans="2:9" ht="24" customHeight="1" x14ac:dyDescent="0.45">
      <c r="B15" s="12"/>
      <c r="C15" s="46"/>
      <c r="D15" s="19"/>
      <c r="E15" s="20"/>
      <c r="F15" s="21"/>
      <c r="G15" s="8"/>
    </row>
    <row r="16" spans="2:9" ht="24" customHeight="1" x14ac:dyDescent="0.45">
      <c r="B16" s="12"/>
      <c r="C16" s="86"/>
      <c r="D16" s="87"/>
      <c r="E16" s="84" t="s">
        <v>7</v>
      </c>
      <c r="F16" s="88"/>
      <c r="G16" s="8"/>
    </row>
    <row r="17" spans="2:9" ht="24" customHeight="1" x14ac:dyDescent="0.45">
      <c r="B17" s="12"/>
      <c r="C17" s="89"/>
      <c r="D17" s="80"/>
      <c r="E17" s="82" t="s">
        <v>8</v>
      </c>
      <c r="F17" s="33">
        <v>0</v>
      </c>
      <c r="G17" s="8"/>
    </row>
    <row r="18" spans="2:9" ht="24" customHeight="1" x14ac:dyDescent="0.45">
      <c r="B18" s="12"/>
      <c r="C18" s="89"/>
      <c r="D18" s="80"/>
      <c r="E18" s="20" t="s">
        <v>9</v>
      </c>
      <c r="F18" s="33">
        <v>0</v>
      </c>
      <c r="G18" s="8"/>
    </row>
    <row r="19" spans="2:9" ht="24" customHeight="1" x14ac:dyDescent="0.45">
      <c r="B19" s="12"/>
      <c r="C19" s="86"/>
      <c r="D19" s="87"/>
      <c r="E19" s="84" t="s">
        <v>10</v>
      </c>
      <c r="F19" s="88">
        <f>SUM(F17:F18)</f>
        <v>0</v>
      </c>
      <c r="G19" s="8"/>
    </row>
    <row r="20" spans="2:9" ht="24" customHeight="1" x14ac:dyDescent="0.45">
      <c r="B20" s="12"/>
      <c r="C20" s="46"/>
      <c r="D20" s="19"/>
      <c r="E20" s="20"/>
      <c r="F20" s="21"/>
      <c r="G20" s="8"/>
    </row>
    <row r="21" spans="2:9" s="1" customFormat="1" ht="80.25" customHeight="1" x14ac:dyDescent="0.45">
      <c r="B21" s="12"/>
      <c r="C21" s="83"/>
      <c r="D21" s="83"/>
      <c r="E21" s="92" t="s">
        <v>13</v>
      </c>
      <c r="F21" s="85" t="s">
        <v>14</v>
      </c>
      <c r="G21" s="8"/>
      <c r="H21" s="18"/>
    </row>
    <row r="22" spans="2:9" s="5" customFormat="1" ht="64.5" customHeight="1" x14ac:dyDescent="0.35">
      <c r="B22" s="13"/>
      <c r="C22" s="89"/>
      <c r="D22" s="80"/>
      <c r="E22" s="81" t="s">
        <v>145</v>
      </c>
      <c r="F22" s="37">
        <v>9576.7013339999994</v>
      </c>
      <c r="G22" s="10"/>
      <c r="H22" s="26"/>
      <c r="I22" s="45"/>
    </row>
    <row r="23" spans="2:9" s="5" customFormat="1" ht="64.5" customHeight="1" x14ac:dyDescent="0.35">
      <c r="B23" s="13"/>
      <c r="C23" s="89"/>
      <c r="D23" s="80"/>
      <c r="E23" s="81" t="s">
        <v>146</v>
      </c>
      <c r="F23" s="37">
        <v>4700</v>
      </c>
      <c r="G23" s="10"/>
      <c r="H23" s="26"/>
      <c r="I23" s="45"/>
    </row>
    <row r="24" spans="2:9" s="5" customFormat="1" ht="64.5" customHeight="1" x14ac:dyDescent="0.35">
      <c r="B24" s="13"/>
      <c r="C24" s="89"/>
      <c r="D24" s="80"/>
      <c r="E24" s="81" t="s">
        <v>147</v>
      </c>
      <c r="F24" s="37">
        <v>494</v>
      </c>
      <c r="G24" s="10"/>
      <c r="H24" s="26"/>
      <c r="I24" s="45"/>
    </row>
    <row r="25" spans="2:9" s="5" customFormat="1" ht="23" x14ac:dyDescent="0.35">
      <c r="B25" s="13"/>
      <c r="C25" s="86"/>
      <c r="D25" s="87"/>
      <c r="E25" s="84" t="s">
        <v>25</v>
      </c>
      <c r="F25" s="88">
        <f>SUM(F22:F24)</f>
        <v>14770.701333999999</v>
      </c>
      <c r="G25" s="10"/>
      <c r="H25" s="26"/>
      <c r="I25" s="45"/>
    </row>
    <row r="26" spans="2:9" ht="23.25" customHeight="1" x14ac:dyDescent="0.45">
      <c r="B26" s="13"/>
      <c r="G26" s="10"/>
    </row>
    <row r="27" spans="2:9" s="5" customFormat="1" ht="60" customHeight="1" x14ac:dyDescent="0.35">
      <c r="B27" s="13"/>
      <c r="C27" s="95"/>
      <c r="D27" s="96"/>
      <c r="E27" s="93" t="s">
        <v>32</v>
      </c>
      <c r="F27" s="94">
        <f>+F25+F19+F14</f>
        <v>47734.288981999998</v>
      </c>
      <c r="G27" s="10"/>
      <c r="H27" s="26"/>
      <c r="I27" s="45"/>
    </row>
  </sheetData>
  <mergeCells count="1">
    <mergeCell ref="C2:G5"/>
  </mergeCells>
  <printOptions horizontalCentered="1"/>
  <pageMargins left="0.31496062992125984" right="0.31496062992125984" top="0.35433070866141736" bottom="0.35433070866141736" header="0.31496062992125984" footer="0.31496062992125984"/>
  <pageSetup scale="74" fitToHeight="0" orientation="landscape" horizontalDpi="1200" verticalDpi="1200" r:id="rId1"/>
  <rowBreaks count="1" manualBreakCount="1">
    <brk id="24" max="22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5C06C-55A9-4574-841A-0A98A0BCE74E}">
  <sheetPr>
    <pageSetUpPr fitToPage="1"/>
  </sheetPr>
  <dimension ref="A1:XFC28"/>
  <sheetViews>
    <sheetView showGridLines="0" showWhiteSpace="0" zoomScale="70" zoomScaleNormal="70" zoomScaleSheetLayoutView="55" zoomScalePageLayoutView="55" workbookViewId="0">
      <selection activeCell="C6" sqref="C6"/>
    </sheetView>
  </sheetViews>
  <sheetFormatPr baseColWidth="10" defaultColWidth="0" defaultRowHeight="23.25" customHeight="1" x14ac:dyDescent="0.35"/>
  <cols>
    <col min="1" max="2" width="2.453125" customWidth="1"/>
    <col min="3" max="3" width="16.81640625" style="48" customWidth="1"/>
    <col min="4" max="4" width="11.453125" style="16" customWidth="1"/>
    <col min="5" max="5" width="115" style="4" customWidth="1"/>
    <col min="6" max="6" width="23.453125" style="3" customWidth="1"/>
    <col min="7" max="7" width="2.453125" style="7" customWidth="1"/>
    <col min="8" max="8" width="4.26953125" style="2" customWidth="1"/>
    <col min="9" max="23" width="16.26953125" hidden="1"/>
    <col min="24" max="62" width="8" hidden="1"/>
    <col min="63" max="16376" width="0.7265625" hidden="1"/>
    <col min="16377" max="16378" width="11.453125" hidden="1"/>
    <col min="16379" max="16379" width="41" hidden="1"/>
    <col min="16380" max="16381" width="0.7265625" hidden="1"/>
    <col min="16382" max="16383" width="11.453125" hidden="1"/>
    <col min="16384" max="16384" width="41" hidden="1"/>
  </cols>
  <sheetData>
    <row r="1" spans="2:9" ht="24.75" customHeight="1" x14ac:dyDescent="0.45">
      <c r="C1" s="46"/>
      <c r="D1" s="19"/>
      <c r="E1" s="20"/>
      <c r="F1" s="21"/>
      <c r="G1" s="6"/>
    </row>
    <row r="2" spans="2:9" ht="20.25" customHeight="1" x14ac:dyDescent="0.45">
      <c r="C2" s="101" t="s">
        <v>149</v>
      </c>
      <c r="D2" s="101"/>
      <c r="E2" s="101"/>
      <c r="F2" s="101"/>
      <c r="G2" s="101"/>
    </row>
    <row r="3" spans="2:9" ht="15" customHeight="1" x14ac:dyDescent="0.45">
      <c r="C3" s="101"/>
      <c r="D3" s="101"/>
      <c r="E3" s="101"/>
      <c r="F3" s="101"/>
      <c r="G3" s="101"/>
    </row>
    <row r="4" spans="2:9" ht="15" customHeight="1" x14ac:dyDescent="0.45">
      <c r="C4" s="101"/>
      <c r="D4" s="101"/>
      <c r="E4" s="101"/>
      <c r="F4" s="101"/>
      <c r="G4" s="101"/>
    </row>
    <row r="5" spans="2:9" ht="15" customHeight="1" x14ac:dyDescent="0.45">
      <c r="C5" s="101"/>
      <c r="D5" s="101"/>
      <c r="E5" s="101"/>
      <c r="F5" s="101"/>
      <c r="G5" s="101"/>
    </row>
    <row r="6" spans="2:9" ht="9.75" customHeight="1" x14ac:dyDescent="0.45">
      <c r="C6" s="46"/>
      <c r="D6" s="19"/>
      <c r="E6" s="20"/>
      <c r="F6" s="21"/>
      <c r="G6" s="6"/>
    </row>
    <row r="7" spans="2:9" ht="24" customHeight="1" x14ac:dyDescent="0.45">
      <c r="C7" s="46"/>
      <c r="D7" s="19"/>
      <c r="E7" s="20"/>
      <c r="F7" s="21"/>
      <c r="G7" s="6"/>
    </row>
    <row r="8" spans="2:9" s="1" customFormat="1" ht="80.25" customHeight="1" x14ac:dyDescent="0.35">
      <c r="B8" s="12"/>
      <c r="C8" s="83"/>
      <c r="D8" s="83"/>
      <c r="E8" s="84" t="s">
        <v>33</v>
      </c>
      <c r="F8" s="85"/>
      <c r="G8" s="8"/>
      <c r="H8" s="18"/>
    </row>
    <row r="9" spans="2:9" ht="24" customHeight="1" x14ac:dyDescent="0.45">
      <c r="B9" s="12"/>
      <c r="C9" s="89"/>
      <c r="D9" s="80"/>
      <c r="E9" s="82" t="s">
        <v>1</v>
      </c>
      <c r="F9" s="37">
        <v>9768.3760000000002</v>
      </c>
      <c r="G9" s="8"/>
    </row>
    <row r="10" spans="2:9" ht="24" customHeight="1" x14ac:dyDescent="0.45">
      <c r="B10" s="12"/>
      <c r="C10" s="89"/>
      <c r="D10" s="80"/>
      <c r="E10" s="20" t="s">
        <v>2</v>
      </c>
      <c r="F10" s="33">
        <v>7784.7</v>
      </c>
      <c r="G10" s="8"/>
    </row>
    <row r="11" spans="2:9" ht="24" customHeight="1" x14ac:dyDescent="0.45">
      <c r="B11" s="12"/>
      <c r="C11" s="89"/>
      <c r="D11" s="80"/>
      <c r="E11" s="20" t="s">
        <v>27</v>
      </c>
      <c r="F11" s="33">
        <v>3622.3</v>
      </c>
      <c r="G11" s="8"/>
    </row>
    <row r="12" spans="2:9" ht="24" customHeight="1" x14ac:dyDescent="0.45">
      <c r="B12" s="12"/>
      <c r="C12" s="89"/>
      <c r="D12" s="80"/>
      <c r="E12" s="20" t="s">
        <v>4</v>
      </c>
      <c r="F12" s="33">
        <v>3932.2</v>
      </c>
      <c r="G12" s="8"/>
    </row>
    <row r="13" spans="2:9" ht="24" customHeight="1" x14ac:dyDescent="0.45">
      <c r="B13" s="12"/>
      <c r="C13" s="89"/>
      <c r="D13" s="80"/>
      <c r="E13" s="20" t="s">
        <v>5</v>
      </c>
      <c r="F13" s="33">
        <v>561</v>
      </c>
      <c r="G13" s="8"/>
    </row>
    <row r="14" spans="2:9" s="5" customFormat="1" ht="23" x14ac:dyDescent="0.35">
      <c r="B14" s="13"/>
      <c r="C14" s="86"/>
      <c r="D14" s="87"/>
      <c r="E14" s="84" t="s">
        <v>6</v>
      </c>
      <c r="F14" s="88">
        <f>SUM(F9:F13)</f>
        <v>25668.576000000001</v>
      </c>
      <c r="G14" s="10"/>
      <c r="H14" s="26"/>
      <c r="I14" s="45"/>
    </row>
    <row r="15" spans="2:9" ht="24" customHeight="1" x14ac:dyDescent="0.45">
      <c r="B15" s="12"/>
      <c r="C15" s="46"/>
      <c r="D15" s="19"/>
      <c r="E15" s="20"/>
      <c r="F15" s="21"/>
      <c r="G15" s="8"/>
    </row>
    <row r="16" spans="2:9" ht="24" customHeight="1" x14ac:dyDescent="0.45">
      <c r="B16" s="12"/>
      <c r="C16" s="86"/>
      <c r="D16" s="87"/>
      <c r="E16" s="84" t="s">
        <v>7</v>
      </c>
      <c r="F16" s="88"/>
      <c r="G16" s="8"/>
    </row>
    <row r="17" spans="2:9" ht="24" customHeight="1" x14ac:dyDescent="0.45">
      <c r="B17" s="12"/>
      <c r="C17" s="89"/>
      <c r="D17" s="80"/>
      <c r="E17" s="82" t="s">
        <v>8</v>
      </c>
      <c r="F17" s="33">
        <v>0</v>
      </c>
      <c r="G17" s="8"/>
    </row>
    <row r="18" spans="2:9" ht="24" customHeight="1" x14ac:dyDescent="0.45">
      <c r="B18" s="12"/>
      <c r="C18" s="89"/>
      <c r="D18" s="80"/>
      <c r="E18" s="20" t="s">
        <v>9</v>
      </c>
      <c r="F18" s="33">
        <v>0</v>
      </c>
      <c r="G18" s="8"/>
    </row>
    <row r="19" spans="2:9" ht="24" customHeight="1" x14ac:dyDescent="0.45">
      <c r="B19" s="12"/>
      <c r="C19" s="86"/>
      <c r="D19" s="87"/>
      <c r="E19" s="84" t="s">
        <v>10</v>
      </c>
      <c r="F19" s="88">
        <f>SUM(F17:F18)</f>
        <v>0</v>
      </c>
      <c r="G19" s="8"/>
    </row>
    <row r="20" spans="2:9" ht="24" customHeight="1" x14ac:dyDescent="0.45">
      <c r="B20" s="12"/>
      <c r="C20" s="46"/>
      <c r="D20" s="19"/>
      <c r="E20" s="20"/>
      <c r="F20" s="21"/>
      <c r="G20" s="8"/>
    </row>
    <row r="21" spans="2:9" s="1" customFormat="1" ht="80.25" customHeight="1" x14ac:dyDescent="0.45">
      <c r="B21" s="12"/>
      <c r="C21" s="83"/>
      <c r="D21" s="83"/>
      <c r="E21" s="92" t="s">
        <v>13</v>
      </c>
      <c r="F21" s="85" t="s">
        <v>14</v>
      </c>
      <c r="G21" s="8"/>
      <c r="H21" s="18"/>
    </row>
    <row r="22" spans="2:9" s="5" customFormat="1" ht="85.5" customHeight="1" x14ac:dyDescent="0.35">
      <c r="B22" s="13"/>
      <c r="C22" s="89"/>
      <c r="D22" s="80"/>
      <c r="E22" s="81" t="s">
        <v>141</v>
      </c>
      <c r="F22" s="37">
        <v>250370.67303999999</v>
      </c>
      <c r="G22" s="10"/>
      <c r="H22" s="26"/>
      <c r="I22" s="45"/>
    </row>
    <row r="23" spans="2:9" s="5" customFormat="1" ht="85.5" customHeight="1" x14ac:dyDescent="0.35">
      <c r="B23" s="13"/>
      <c r="C23" s="89"/>
      <c r="D23" s="80"/>
      <c r="E23" s="81" t="s">
        <v>142</v>
      </c>
      <c r="F23" s="37">
        <v>1250</v>
      </c>
      <c r="G23" s="10"/>
      <c r="H23" s="26"/>
      <c r="I23" s="45"/>
    </row>
    <row r="24" spans="2:9" s="5" customFormat="1" ht="82.5" customHeight="1" x14ac:dyDescent="0.35">
      <c r="B24" s="13"/>
      <c r="C24" s="89"/>
      <c r="D24" s="80"/>
      <c r="E24" s="45" t="s">
        <v>143</v>
      </c>
      <c r="F24" s="33">
        <v>2579.123689</v>
      </c>
      <c r="G24" s="10"/>
      <c r="H24" s="26"/>
      <c r="I24" s="45"/>
    </row>
    <row r="25" spans="2:9" s="5" customFormat="1" ht="75" customHeight="1" x14ac:dyDescent="0.35">
      <c r="B25" s="13"/>
      <c r="C25" s="89"/>
      <c r="D25" s="80"/>
      <c r="E25" s="45" t="s">
        <v>144</v>
      </c>
      <c r="F25" s="33">
        <v>2436.3210210000002</v>
      </c>
      <c r="G25" s="10"/>
      <c r="H25" s="26"/>
      <c r="I25" s="45"/>
    </row>
    <row r="26" spans="2:9" s="5" customFormat="1" ht="23" x14ac:dyDescent="0.35">
      <c r="B26" s="13"/>
      <c r="C26" s="86"/>
      <c r="D26" s="87"/>
      <c r="E26" s="84" t="s">
        <v>25</v>
      </c>
      <c r="F26" s="88">
        <f>SUM(F22:F25)</f>
        <v>256636.11775</v>
      </c>
      <c r="G26" s="10"/>
      <c r="H26" s="26"/>
      <c r="I26" s="45"/>
    </row>
    <row r="27" spans="2:9" ht="23.25" customHeight="1" x14ac:dyDescent="0.45">
      <c r="B27" s="13"/>
      <c r="G27" s="10"/>
    </row>
    <row r="28" spans="2:9" s="5" customFormat="1" ht="60" customHeight="1" x14ac:dyDescent="0.35">
      <c r="B28" s="13"/>
      <c r="C28" s="95"/>
      <c r="D28" s="96"/>
      <c r="E28" s="93" t="s">
        <v>37</v>
      </c>
      <c r="F28" s="94">
        <f>+F14+F19+F26</f>
        <v>282304.69374999998</v>
      </c>
      <c r="G28" s="10"/>
      <c r="H28" s="26"/>
      <c r="I28" s="45"/>
    </row>
  </sheetData>
  <mergeCells count="1">
    <mergeCell ref="C2:G5"/>
  </mergeCells>
  <printOptions horizontalCentered="1"/>
  <pageMargins left="0.31496062992125984" right="0.31496062992125984" top="0.35433070866141736" bottom="0.35433070866141736" header="0.31496062992125984" footer="0.31496062992125984"/>
  <pageSetup scale="44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60BD6-4495-4F8A-A86C-3BD51C4140A3}">
  <sheetPr>
    <pageSetUpPr fitToPage="1"/>
  </sheetPr>
  <dimension ref="A1:XFC36"/>
  <sheetViews>
    <sheetView showGridLines="0" showWhiteSpace="0" zoomScale="70" zoomScaleNormal="70" zoomScaleSheetLayoutView="55" zoomScalePageLayoutView="55" workbookViewId="0">
      <selection activeCell="C6" sqref="C6"/>
    </sheetView>
  </sheetViews>
  <sheetFormatPr baseColWidth="10" defaultColWidth="0" defaultRowHeight="23.25" customHeight="1" x14ac:dyDescent="0.35"/>
  <cols>
    <col min="1" max="2" width="2.453125" customWidth="1"/>
    <col min="3" max="3" width="16.81640625" style="48" customWidth="1"/>
    <col min="4" max="4" width="11.453125" style="16" customWidth="1"/>
    <col min="5" max="5" width="115" style="4" customWidth="1"/>
    <col min="6" max="6" width="23.453125" style="3" customWidth="1"/>
    <col min="7" max="7" width="2.453125" style="7" customWidth="1"/>
    <col min="8" max="8" width="4.26953125" style="2" customWidth="1"/>
    <col min="9" max="23" width="16.26953125" hidden="1"/>
    <col min="24" max="62" width="8" hidden="1"/>
    <col min="63" max="16376" width="0.7265625" hidden="1"/>
    <col min="16377" max="16378" width="11.453125" hidden="1"/>
    <col min="16379" max="16379" width="41" hidden="1"/>
    <col min="16380" max="16381" width="0.7265625" hidden="1"/>
    <col min="16382" max="16383" width="11.453125" hidden="1"/>
    <col min="16384" max="16384" width="41" hidden="1"/>
  </cols>
  <sheetData>
    <row r="1" spans="2:9" ht="24.75" customHeight="1" x14ac:dyDescent="0.45">
      <c r="C1" s="46"/>
      <c r="D1" s="19"/>
      <c r="E1" s="20"/>
      <c r="F1" s="21"/>
      <c r="G1" s="6"/>
    </row>
    <row r="2" spans="2:9" ht="20.25" customHeight="1" x14ac:dyDescent="0.45">
      <c r="C2" s="101" t="s">
        <v>150</v>
      </c>
      <c r="D2" s="101"/>
      <c r="E2" s="101"/>
      <c r="F2" s="101"/>
      <c r="G2" s="101"/>
    </row>
    <row r="3" spans="2:9" ht="15" customHeight="1" x14ac:dyDescent="0.45">
      <c r="C3" s="101"/>
      <c r="D3" s="101"/>
      <c r="E3" s="101"/>
      <c r="F3" s="101"/>
      <c r="G3" s="101"/>
    </row>
    <row r="4" spans="2:9" ht="15" customHeight="1" x14ac:dyDescent="0.45">
      <c r="C4" s="101"/>
      <c r="D4" s="101"/>
      <c r="E4" s="101"/>
      <c r="F4" s="101"/>
      <c r="G4" s="101"/>
    </row>
    <row r="5" spans="2:9" ht="15" customHeight="1" x14ac:dyDescent="0.45">
      <c r="C5" s="101"/>
      <c r="D5" s="101"/>
      <c r="E5" s="101"/>
      <c r="F5" s="101"/>
      <c r="G5" s="101"/>
    </row>
    <row r="6" spans="2:9" ht="9.75" customHeight="1" x14ac:dyDescent="0.45">
      <c r="C6" s="46"/>
      <c r="D6" s="19"/>
      <c r="E6" s="20"/>
      <c r="F6" s="21"/>
      <c r="G6" s="6"/>
    </row>
    <row r="7" spans="2:9" ht="24" customHeight="1" x14ac:dyDescent="0.45">
      <c r="C7" s="46"/>
      <c r="D7" s="19"/>
      <c r="E7" s="20"/>
      <c r="F7" s="21"/>
      <c r="G7" s="6"/>
    </row>
    <row r="8" spans="2:9" s="1" customFormat="1" ht="80.25" customHeight="1" x14ac:dyDescent="0.35">
      <c r="B8" s="12"/>
      <c r="C8" s="83"/>
      <c r="D8" s="83"/>
      <c r="E8" s="84" t="s">
        <v>33</v>
      </c>
      <c r="F8" s="85"/>
      <c r="G8" s="8"/>
      <c r="H8" s="18"/>
    </row>
    <row r="9" spans="2:9" ht="24" customHeight="1" x14ac:dyDescent="0.45">
      <c r="B9" s="12"/>
      <c r="C9" s="89"/>
      <c r="D9" s="80"/>
      <c r="E9" s="82" t="s">
        <v>1</v>
      </c>
      <c r="F9" s="37">
        <v>38608.834000000003</v>
      </c>
      <c r="G9" s="8"/>
    </row>
    <row r="10" spans="2:9" ht="24" customHeight="1" x14ac:dyDescent="0.45">
      <c r="B10" s="12"/>
      <c r="C10" s="89"/>
      <c r="D10" s="80"/>
      <c r="E10" s="20" t="s">
        <v>2</v>
      </c>
      <c r="F10" s="33">
        <v>18139.913</v>
      </c>
      <c r="G10" s="8"/>
    </row>
    <row r="11" spans="2:9" ht="24" customHeight="1" x14ac:dyDescent="0.45">
      <c r="B11" s="12"/>
      <c r="C11" s="89"/>
      <c r="D11" s="80"/>
      <c r="E11" s="20" t="s">
        <v>27</v>
      </c>
      <c r="F11" s="33">
        <v>171.97800000000001</v>
      </c>
      <c r="G11" s="8"/>
    </row>
    <row r="12" spans="2:9" ht="24" customHeight="1" x14ac:dyDescent="0.45">
      <c r="B12" s="12"/>
      <c r="C12" s="89"/>
      <c r="D12" s="80"/>
      <c r="E12" s="20" t="s">
        <v>4</v>
      </c>
      <c r="F12" s="33">
        <v>16464.692999999999</v>
      </c>
      <c r="G12" s="8"/>
    </row>
    <row r="13" spans="2:9" ht="24" customHeight="1" x14ac:dyDescent="0.45">
      <c r="B13" s="12"/>
      <c r="C13" s="89"/>
      <c r="D13" s="80"/>
      <c r="E13" s="20" t="s">
        <v>5</v>
      </c>
      <c r="F13" s="33">
        <v>1124.2280000000001</v>
      </c>
      <c r="G13" s="8"/>
    </row>
    <row r="14" spans="2:9" s="5" customFormat="1" ht="23" x14ac:dyDescent="0.35">
      <c r="B14" s="13"/>
      <c r="C14" s="86"/>
      <c r="D14" s="87"/>
      <c r="E14" s="84" t="s">
        <v>6</v>
      </c>
      <c r="F14" s="88">
        <f>SUM(F9:F13)</f>
        <v>74509.646000000008</v>
      </c>
      <c r="G14" s="10"/>
      <c r="H14" s="26"/>
      <c r="I14" s="45"/>
    </row>
    <row r="15" spans="2:9" ht="24" customHeight="1" x14ac:dyDescent="0.45">
      <c r="B15" s="12"/>
      <c r="C15" s="46"/>
      <c r="D15" s="19"/>
      <c r="E15" s="20"/>
      <c r="F15" s="21"/>
      <c r="G15" s="8"/>
    </row>
    <row r="16" spans="2:9" ht="24" customHeight="1" x14ac:dyDescent="0.45">
      <c r="B16" s="12"/>
      <c r="C16" s="86"/>
      <c r="D16" s="87"/>
      <c r="E16" s="84" t="s">
        <v>7</v>
      </c>
      <c r="F16" s="88"/>
      <c r="G16" s="8"/>
    </row>
    <row r="17" spans="2:9" ht="24" customHeight="1" x14ac:dyDescent="0.45">
      <c r="B17" s="12"/>
      <c r="C17" s="89"/>
      <c r="D17" s="80"/>
      <c r="E17" s="82" t="s">
        <v>8</v>
      </c>
      <c r="F17" s="33">
        <v>0</v>
      </c>
      <c r="G17" s="8"/>
    </row>
    <row r="18" spans="2:9" ht="24" customHeight="1" x14ac:dyDescent="0.45">
      <c r="B18" s="12"/>
      <c r="C18" s="89"/>
      <c r="D18" s="80"/>
      <c r="E18" s="20" t="s">
        <v>9</v>
      </c>
      <c r="F18" s="33">
        <v>0</v>
      </c>
      <c r="G18" s="8"/>
    </row>
    <row r="19" spans="2:9" ht="24" customHeight="1" x14ac:dyDescent="0.45">
      <c r="B19" s="12"/>
      <c r="C19" s="86"/>
      <c r="D19" s="87"/>
      <c r="E19" s="84" t="s">
        <v>10</v>
      </c>
      <c r="F19" s="88">
        <f>SUM(F17:F18)</f>
        <v>0</v>
      </c>
      <c r="G19" s="8"/>
    </row>
    <row r="20" spans="2:9" ht="24" customHeight="1" x14ac:dyDescent="0.45">
      <c r="B20" s="12"/>
      <c r="C20" s="46"/>
      <c r="D20" s="19"/>
      <c r="E20" s="20"/>
      <c r="F20" s="21"/>
      <c r="G20" s="8"/>
    </row>
    <row r="21" spans="2:9" s="1" customFormat="1" ht="80.25" customHeight="1" x14ac:dyDescent="0.45">
      <c r="B21" s="12"/>
      <c r="C21" s="83"/>
      <c r="D21" s="83"/>
      <c r="E21" s="92" t="s">
        <v>13</v>
      </c>
      <c r="F21" s="85" t="s">
        <v>14</v>
      </c>
      <c r="G21" s="8"/>
      <c r="H21" s="18"/>
    </row>
    <row r="22" spans="2:9" s="5" customFormat="1" ht="72" customHeight="1" x14ac:dyDescent="0.35">
      <c r="B22" s="13"/>
      <c r="C22" s="89"/>
      <c r="D22" s="80"/>
      <c r="E22" s="81" t="s">
        <v>129</v>
      </c>
      <c r="F22" s="37">
        <v>1000</v>
      </c>
      <c r="G22" s="10"/>
      <c r="H22" s="26"/>
      <c r="I22" s="45"/>
    </row>
    <row r="23" spans="2:9" s="5" customFormat="1" ht="72" customHeight="1" x14ac:dyDescent="0.35">
      <c r="B23" s="13"/>
      <c r="C23" s="89"/>
      <c r="D23" s="80"/>
      <c r="E23" s="81" t="s">
        <v>130</v>
      </c>
      <c r="F23" s="37">
        <v>9309.7999999999993</v>
      </c>
      <c r="G23" s="10"/>
      <c r="H23" s="26"/>
      <c r="I23" s="45"/>
    </row>
    <row r="24" spans="2:9" s="5" customFormat="1" ht="72" customHeight="1" x14ac:dyDescent="0.35">
      <c r="B24" s="13"/>
      <c r="C24" s="89"/>
      <c r="D24" s="80"/>
      <c r="E24" s="45" t="s">
        <v>131</v>
      </c>
      <c r="F24" s="37">
        <v>3491.5039379999998</v>
      </c>
      <c r="G24" s="10"/>
      <c r="H24" s="26"/>
      <c r="I24" s="45"/>
    </row>
    <row r="25" spans="2:9" s="5" customFormat="1" ht="72" customHeight="1" x14ac:dyDescent="0.35">
      <c r="B25" s="13"/>
      <c r="C25" s="89"/>
      <c r="D25" s="80"/>
      <c r="E25" s="45" t="s">
        <v>132</v>
      </c>
      <c r="F25" s="37">
        <v>9000</v>
      </c>
      <c r="G25" s="10"/>
      <c r="H25" s="26"/>
      <c r="I25" s="45"/>
    </row>
    <row r="26" spans="2:9" s="5" customFormat="1" ht="72" customHeight="1" x14ac:dyDescent="0.35">
      <c r="B26" s="13"/>
      <c r="C26" s="89"/>
      <c r="D26" s="80"/>
      <c r="E26" s="81" t="s">
        <v>133</v>
      </c>
      <c r="F26" s="37">
        <v>6481.0040959999997</v>
      </c>
      <c r="G26" s="10"/>
      <c r="H26" s="26"/>
      <c r="I26" s="45"/>
    </row>
    <row r="27" spans="2:9" s="5" customFormat="1" ht="86.5" customHeight="1" x14ac:dyDescent="0.35">
      <c r="B27" s="13"/>
      <c r="C27" s="89"/>
      <c r="D27" s="80"/>
      <c r="E27" s="81" t="s">
        <v>134</v>
      </c>
      <c r="F27" s="37">
        <v>5400</v>
      </c>
      <c r="G27" s="10"/>
      <c r="H27" s="26"/>
      <c r="I27" s="45"/>
    </row>
    <row r="28" spans="2:9" s="5" customFormat="1" ht="116.5" customHeight="1" x14ac:dyDescent="0.35">
      <c r="B28" s="13"/>
      <c r="C28" s="89"/>
      <c r="D28" s="80"/>
      <c r="E28" s="45" t="s">
        <v>135</v>
      </c>
      <c r="F28" s="37">
        <v>4000</v>
      </c>
      <c r="G28" s="10"/>
      <c r="H28" s="26"/>
      <c r="I28" s="45"/>
    </row>
    <row r="29" spans="2:9" s="5" customFormat="1" ht="72" customHeight="1" x14ac:dyDescent="0.35">
      <c r="B29" s="13"/>
      <c r="C29" s="89"/>
      <c r="D29" s="80"/>
      <c r="E29" s="45" t="s">
        <v>136</v>
      </c>
      <c r="F29" s="37">
        <v>9000</v>
      </c>
      <c r="G29" s="10"/>
      <c r="H29" s="26"/>
      <c r="I29" s="45"/>
    </row>
    <row r="30" spans="2:9" s="5" customFormat="1" ht="72" customHeight="1" x14ac:dyDescent="0.35">
      <c r="B30" s="13"/>
      <c r="C30" s="89"/>
      <c r="D30" s="80"/>
      <c r="E30" s="45" t="s">
        <v>137</v>
      </c>
      <c r="F30" s="37">
        <v>3000</v>
      </c>
      <c r="G30" s="10"/>
      <c r="H30" s="26"/>
      <c r="I30" s="45"/>
    </row>
    <row r="31" spans="2:9" s="5" customFormat="1" ht="72" customHeight="1" x14ac:dyDescent="0.35">
      <c r="B31" s="13"/>
      <c r="C31" s="89"/>
      <c r="D31" s="80"/>
      <c r="E31" s="45" t="s">
        <v>138</v>
      </c>
      <c r="F31" s="37">
        <v>10059</v>
      </c>
      <c r="G31" s="10"/>
      <c r="H31" s="26"/>
      <c r="I31" s="45"/>
    </row>
    <row r="32" spans="2:9" s="5" customFormat="1" ht="72" customHeight="1" x14ac:dyDescent="0.35">
      <c r="B32" s="13"/>
      <c r="C32" s="89"/>
      <c r="D32" s="80"/>
      <c r="E32" s="45" t="s">
        <v>139</v>
      </c>
      <c r="F32" s="37">
        <v>180</v>
      </c>
      <c r="G32" s="10"/>
      <c r="H32" s="26"/>
      <c r="I32" s="45"/>
    </row>
    <row r="33" spans="2:9" s="5" customFormat="1" ht="72" customHeight="1" x14ac:dyDescent="0.35">
      <c r="B33" s="13"/>
      <c r="C33" s="89"/>
      <c r="D33" s="80"/>
      <c r="E33" s="81" t="s">
        <v>140</v>
      </c>
      <c r="F33" s="37">
        <v>500</v>
      </c>
      <c r="G33" s="10"/>
      <c r="H33" s="26"/>
      <c r="I33" s="45"/>
    </row>
    <row r="34" spans="2:9" s="5" customFormat="1" ht="23" x14ac:dyDescent="0.35">
      <c r="B34" s="13"/>
      <c r="C34" s="86"/>
      <c r="D34" s="87"/>
      <c r="E34" s="84" t="s">
        <v>25</v>
      </c>
      <c r="F34" s="88">
        <f>SUM(F22:F33)</f>
        <v>61421.308034000001</v>
      </c>
      <c r="G34" s="10"/>
      <c r="H34" s="26"/>
      <c r="I34" s="45"/>
    </row>
    <row r="35" spans="2:9" ht="23.25" customHeight="1" x14ac:dyDescent="0.45">
      <c r="B35" s="13"/>
      <c r="G35" s="10"/>
    </row>
    <row r="36" spans="2:9" s="5" customFormat="1" ht="60" customHeight="1" x14ac:dyDescent="0.35">
      <c r="B36" s="13"/>
      <c r="C36" s="90"/>
      <c r="D36" s="96"/>
      <c r="E36" s="93" t="s">
        <v>46</v>
      </c>
      <c r="F36" s="94">
        <f>+F34+F19+F14</f>
        <v>135930.95403399999</v>
      </c>
      <c r="G36" s="10"/>
      <c r="H36" s="26"/>
      <c r="I36" s="45"/>
    </row>
  </sheetData>
  <mergeCells count="1">
    <mergeCell ref="C2:G5"/>
  </mergeCells>
  <printOptions horizontalCentered="1"/>
  <pageMargins left="0.31496062992125984" right="0.31496062992125984" top="0.35433070866141736" bottom="0.35433070866141736" header="0.31496062992125984" footer="0.31496062992125984"/>
  <pageSetup scale="44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672E8-806F-428F-ADAD-DF0E55F5501D}">
  <sheetPr>
    <pageSetUpPr fitToPage="1"/>
  </sheetPr>
  <dimension ref="A1:XFC141"/>
  <sheetViews>
    <sheetView showGridLines="0" showWhiteSpace="0" zoomScale="70" zoomScaleNormal="70" zoomScaleSheetLayoutView="55" zoomScalePageLayoutView="55" workbookViewId="0">
      <selection activeCell="E29" sqref="E29"/>
    </sheetView>
  </sheetViews>
  <sheetFormatPr baseColWidth="10" defaultColWidth="0" defaultRowHeight="23.25" customHeight="1" zeroHeight="1" x14ac:dyDescent="0.35"/>
  <cols>
    <col min="1" max="2" width="2.453125" customWidth="1"/>
    <col min="3" max="3" width="16.81640625" style="48" customWidth="1"/>
    <col min="4" max="4" width="11.453125" style="16" customWidth="1"/>
    <col min="5" max="5" width="115" style="4" customWidth="1"/>
    <col min="6" max="6" width="23.453125" style="3" customWidth="1"/>
    <col min="7" max="7" width="2.453125" style="7" customWidth="1"/>
    <col min="8" max="8" width="4.26953125" style="2" customWidth="1"/>
    <col min="9" max="23" width="16.26953125" hidden="1"/>
    <col min="24" max="62" width="8" hidden="1"/>
    <col min="63" max="16376" width="0.7265625" hidden="1"/>
    <col min="16377" max="16378" width="11.453125" hidden="1"/>
    <col min="16379" max="16379" width="41" hidden="1"/>
    <col min="16380" max="16381" width="0.7265625" hidden="1"/>
    <col min="16382" max="16383" width="11.453125" hidden="1"/>
    <col min="16384" max="16384" width="41" hidden="1"/>
  </cols>
  <sheetData>
    <row r="1" spans="2:9" ht="24.75" customHeight="1" x14ac:dyDescent="0.45">
      <c r="C1" s="46"/>
      <c r="D1" s="19"/>
      <c r="E1" s="20"/>
      <c r="F1" s="21"/>
      <c r="G1" s="6"/>
    </row>
    <row r="2" spans="2:9" ht="20.25" customHeight="1" x14ac:dyDescent="0.45">
      <c r="C2" s="101" t="s">
        <v>151</v>
      </c>
      <c r="D2" s="101"/>
      <c r="E2" s="101"/>
      <c r="F2" s="101"/>
      <c r="G2" s="101"/>
    </row>
    <row r="3" spans="2:9" ht="15" customHeight="1" x14ac:dyDescent="0.45">
      <c r="C3" s="101"/>
      <c r="D3" s="101"/>
      <c r="E3" s="101"/>
      <c r="F3" s="101"/>
      <c r="G3" s="101"/>
    </row>
    <row r="4" spans="2:9" ht="15" customHeight="1" x14ac:dyDescent="0.45">
      <c r="C4" s="101"/>
      <c r="D4" s="101"/>
      <c r="E4" s="101"/>
      <c r="F4" s="101"/>
      <c r="G4" s="101"/>
    </row>
    <row r="5" spans="2:9" ht="15" customHeight="1" x14ac:dyDescent="0.45">
      <c r="C5" s="101"/>
      <c r="D5" s="101"/>
      <c r="E5" s="101"/>
      <c r="F5" s="101"/>
      <c r="G5" s="101"/>
    </row>
    <row r="6" spans="2:9" ht="9.75" customHeight="1" x14ac:dyDescent="0.45">
      <c r="C6" s="46"/>
      <c r="D6" s="19"/>
      <c r="E6" s="20"/>
      <c r="F6" s="21"/>
      <c r="G6" s="6"/>
    </row>
    <row r="7" spans="2:9" ht="24" customHeight="1" x14ac:dyDescent="0.45">
      <c r="C7" s="46"/>
      <c r="D7" s="19"/>
      <c r="E7" s="20"/>
      <c r="F7" s="21"/>
      <c r="G7" s="6"/>
    </row>
    <row r="8" spans="2:9" s="1" customFormat="1" ht="80.25" customHeight="1" x14ac:dyDescent="0.35">
      <c r="B8" s="12"/>
      <c r="C8" s="83"/>
      <c r="D8" s="83"/>
      <c r="E8" s="84" t="s">
        <v>33</v>
      </c>
      <c r="F8" s="85"/>
      <c r="G8" s="8"/>
      <c r="H8" s="18"/>
    </row>
    <row r="9" spans="2:9" ht="24" customHeight="1" x14ac:dyDescent="0.45">
      <c r="B9" s="12"/>
      <c r="C9" s="89"/>
      <c r="D9" s="80"/>
      <c r="E9" s="82" t="s">
        <v>1</v>
      </c>
      <c r="F9" s="37">
        <v>20970.032999999999</v>
      </c>
      <c r="G9" s="8"/>
    </row>
    <row r="10" spans="2:9" ht="24" customHeight="1" x14ac:dyDescent="0.45">
      <c r="B10" s="12"/>
      <c r="C10" s="89"/>
      <c r="D10" s="80"/>
      <c r="E10" s="20" t="s">
        <v>2</v>
      </c>
      <c r="F10" s="33">
        <v>2072.6</v>
      </c>
      <c r="G10" s="8"/>
    </row>
    <row r="11" spans="2:9" ht="24" customHeight="1" x14ac:dyDescent="0.45">
      <c r="B11" s="12"/>
      <c r="C11" s="89"/>
      <c r="D11" s="80"/>
      <c r="E11" s="20" t="s">
        <v>27</v>
      </c>
      <c r="F11" s="33">
        <v>6757.3407299999999</v>
      </c>
      <c r="G11" s="8"/>
    </row>
    <row r="12" spans="2:9" ht="24" customHeight="1" x14ac:dyDescent="0.45">
      <c r="B12" s="12"/>
      <c r="C12" s="89"/>
      <c r="D12" s="80"/>
      <c r="E12" s="20" t="s">
        <v>4</v>
      </c>
      <c r="F12" s="33">
        <v>2995.6439999999998</v>
      </c>
      <c r="G12" s="8"/>
    </row>
    <row r="13" spans="2:9" ht="24" customHeight="1" x14ac:dyDescent="0.45">
      <c r="B13" s="12"/>
      <c r="C13" s="89"/>
      <c r="D13" s="80"/>
      <c r="E13" s="20" t="s">
        <v>5</v>
      </c>
      <c r="F13" s="33">
        <v>254</v>
      </c>
      <c r="G13" s="8"/>
    </row>
    <row r="14" spans="2:9" s="5" customFormat="1" ht="23" x14ac:dyDescent="0.35">
      <c r="B14" s="13"/>
      <c r="C14" s="86"/>
      <c r="D14" s="87"/>
      <c r="E14" s="84" t="s">
        <v>6</v>
      </c>
      <c r="F14" s="88">
        <f>SUM(F9:F13)</f>
        <v>33049.617729999998</v>
      </c>
      <c r="G14" s="10"/>
      <c r="H14" s="26"/>
      <c r="I14" s="45"/>
    </row>
    <row r="15" spans="2:9" ht="24" customHeight="1" x14ac:dyDescent="0.45">
      <c r="B15" s="12"/>
      <c r="C15" s="46"/>
      <c r="D15" s="19"/>
      <c r="E15" s="20"/>
      <c r="F15" s="21"/>
      <c r="G15" s="8"/>
    </row>
    <row r="16" spans="2:9" ht="24" customHeight="1" x14ac:dyDescent="0.45">
      <c r="B16" s="12"/>
      <c r="C16" s="86"/>
      <c r="D16" s="87"/>
      <c r="E16" s="84" t="s">
        <v>7</v>
      </c>
      <c r="F16" s="88"/>
      <c r="G16" s="8"/>
    </row>
    <row r="17" spans="2:9" ht="24" customHeight="1" x14ac:dyDescent="0.45">
      <c r="B17" s="12"/>
      <c r="C17" s="89"/>
      <c r="D17" s="80"/>
      <c r="E17" s="82" t="s">
        <v>8</v>
      </c>
      <c r="F17" s="33">
        <v>0</v>
      </c>
      <c r="G17" s="8"/>
    </row>
    <row r="18" spans="2:9" ht="24" customHeight="1" x14ac:dyDescent="0.45">
      <c r="B18" s="12"/>
      <c r="C18" s="89"/>
      <c r="D18" s="80"/>
      <c r="E18" s="20" t="s">
        <v>9</v>
      </c>
      <c r="F18" s="33">
        <v>0</v>
      </c>
      <c r="G18" s="8"/>
    </row>
    <row r="19" spans="2:9" ht="24" customHeight="1" x14ac:dyDescent="0.45">
      <c r="B19" s="12"/>
      <c r="C19" s="86"/>
      <c r="D19" s="87"/>
      <c r="E19" s="84" t="s">
        <v>10</v>
      </c>
      <c r="F19" s="88">
        <f>SUM(F17:F18)</f>
        <v>0</v>
      </c>
      <c r="G19" s="8"/>
    </row>
    <row r="20" spans="2:9" ht="24" customHeight="1" x14ac:dyDescent="0.45">
      <c r="B20" s="12"/>
      <c r="C20" s="46"/>
      <c r="D20" s="19"/>
      <c r="E20" s="20"/>
      <c r="F20" s="21"/>
      <c r="G20" s="8"/>
    </row>
    <row r="21" spans="2:9" s="1" customFormat="1" ht="82" x14ac:dyDescent="0.45">
      <c r="B21" s="12"/>
      <c r="C21" s="83"/>
      <c r="D21" s="83"/>
      <c r="E21" s="92" t="s">
        <v>13</v>
      </c>
      <c r="F21" s="85" t="s">
        <v>14</v>
      </c>
      <c r="G21" s="8"/>
      <c r="H21" s="18"/>
    </row>
    <row r="22" spans="2:9" s="5" customFormat="1" ht="74.5" customHeight="1" x14ac:dyDescent="0.35">
      <c r="B22" s="13"/>
      <c r="C22" s="89"/>
      <c r="D22" s="80"/>
      <c r="E22" s="45" t="s">
        <v>120</v>
      </c>
      <c r="F22" s="37">
        <v>1500</v>
      </c>
      <c r="G22" s="10"/>
      <c r="H22" s="26"/>
      <c r="I22" s="45"/>
    </row>
    <row r="23" spans="2:9" s="5" customFormat="1" ht="74.5" customHeight="1" x14ac:dyDescent="0.35">
      <c r="B23" s="13"/>
      <c r="C23" s="89"/>
      <c r="D23" s="80"/>
      <c r="E23" s="81" t="s">
        <v>121</v>
      </c>
      <c r="F23" s="37">
        <v>3896.3278789999999</v>
      </c>
      <c r="G23" s="10"/>
      <c r="H23" s="26"/>
      <c r="I23" s="45"/>
    </row>
    <row r="24" spans="2:9" s="5" customFormat="1" ht="74.5" customHeight="1" x14ac:dyDescent="0.35">
      <c r="B24" s="13"/>
      <c r="C24" s="89"/>
      <c r="D24" s="80"/>
      <c r="E24" s="45" t="s">
        <v>122</v>
      </c>
      <c r="F24" s="37">
        <v>5500</v>
      </c>
      <c r="G24" s="10"/>
      <c r="H24" s="26"/>
      <c r="I24" s="45"/>
    </row>
    <row r="25" spans="2:9" s="5" customFormat="1" ht="74.5" customHeight="1" x14ac:dyDescent="0.35">
      <c r="B25" s="13"/>
      <c r="C25" s="89"/>
      <c r="D25" s="80"/>
      <c r="E25" s="45" t="s">
        <v>123</v>
      </c>
      <c r="F25" s="37">
        <v>3262.6244160000001</v>
      </c>
      <c r="G25" s="10"/>
      <c r="H25" s="26"/>
      <c r="I25" s="45"/>
    </row>
    <row r="26" spans="2:9" s="5" customFormat="1" ht="74.5" customHeight="1" x14ac:dyDescent="0.35">
      <c r="B26" s="13"/>
      <c r="C26" s="89"/>
      <c r="D26" s="80"/>
      <c r="E26" s="45" t="s">
        <v>124</v>
      </c>
      <c r="F26" s="37">
        <v>2800</v>
      </c>
      <c r="G26" s="10"/>
      <c r="H26" s="26"/>
      <c r="I26" s="45"/>
    </row>
    <row r="27" spans="2:9" s="5" customFormat="1" ht="74.5" customHeight="1" x14ac:dyDescent="0.35">
      <c r="B27" s="13"/>
      <c r="C27" s="89"/>
      <c r="D27" s="80"/>
      <c r="E27" s="45" t="s">
        <v>125</v>
      </c>
      <c r="F27" s="37">
        <v>2271.9132890000001</v>
      </c>
      <c r="G27" s="10"/>
      <c r="H27" s="26"/>
      <c r="I27" s="45"/>
    </row>
    <row r="28" spans="2:9" s="5" customFormat="1" ht="74.5" customHeight="1" x14ac:dyDescent="0.35">
      <c r="B28" s="13"/>
      <c r="C28" s="89"/>
      <c r="D28" s="80"/>
      <c r="E28" s="45" t="s">
        <v>126</v>
      </c>
      <c r="F28" s="37">
        <v>1900</v>
      </c>
      <c r="G28" s="10"/>
      <c r="H28" s="26"/>
      <c r="I28" s="45"/>
    </row>
    <row r="29" spans="2:9" s="5" customFormat="1" ht="74.5" customHeight="1" x14ac:dyDescent="0.35">
      <c r="B29" s="13"/>
      <c r="C29" s="89"/>
      <c r="D29" s="80"/>
      <c r="E29" s="81" t="s">
        <v>127</v>
      </c>
      <c r="F29" s="37">
        <v>2000</v>
      </c>
      <c r="G29" s="10"/>
      <c r="H29" s="26"/>
      <c r="I29" s="45"/>
    </row>
    <row r="30" spans="2:9" s="5" customFormat="1" ht="74.5" customHeight="1" x14ac:dyDescent="0.35">
      <c r="B30" s="13"/>
      <c r="C30" s="89"/>
      <c r="D30" s="80"/>
      <c r="E30" s="45" t="s">
        <v>128</v>
      </c>
      <c r="F30" s="37">
        <v>4037.3755839999999</v>
      </c>
      <c r="G30" s="10"/>
      <c r="H30" s="26"/>
      <c r="I30" s="45"/>
    </row>
    <row r="31" spans="2:9" s="5" customFormat="1" ht="23" x14ac:dyDescent="0.35">
      <c r="B31" s="13"/>
      <c r="C31" s="86"/>
      <c r="D31" s="87"/>
      <c r="E31" s="84" t="s">
        <v>25</v>
      </c>
      <c r="F31" s="88">
        <f>SUM(F22:F30)</f>
        <v>27168.241168000004</v>
      </c>
      <c r="G31" s="10"/>
      <c r="H31" s="26"/>
      <c r="I31" s="45"/>
    </row>
    <row r="32" spans="2:9" ht="23.25" customHeight="1" x14ac:dyDescent="0.45">
      <c r="B32" s="13"/>
      <c r="G32" s="10"/>
    </row>
    <row r="33" spans="2:9" s="5" customFormat="1" ht="60" customHeight="1" x14ac:dyDescent="0.35">
      <c r="B33" s="13"/>
      <c r="C33" s="95"/>
      <c r="D33" s="96"/>
      <c r="E33" s="93" t="s">
        <v>52</v>
      </c>
      <c r="F33" s="94">
        <f>+F31+F19+F14</f>
        <v>60217.858898000006</v>
      </c>
      <c r="G33" s="10"/>
      <c r="H33" s="26"/>
      <c r="I33" s="45"/>
    </row>
    <row r="34" spans="2:9" ht="23.25" customHeight="1" x14ac:dyDescent="0.45"/>
    <row r="35" spans="2:9" ht="23.25" customHeight="1" x14ac:dyDescent="0.45"/>
    <row r="36" spans="2:9" ht="23.25" customHeight="1" x14ac:dyDescent="0.45"/>
    <row r="37" spans="2:9" ht="23.25" customHeight="1" x14ac:dyDescent="0.45"/>
    <row r="38" spans="2:9" ht="23.25" customHeight="1" x14ac:dyDescent="0.45"/>
    <row r="39" spans="2:9" ht="23.25" customHeight="1" x14ac:dyDescent="0.45"/>
    <row r="40" spans="2:9" ht="23.25" customHeight="1" x14ac:dyDescent="0.45"/>
    <row r="41" spans="2:9" ht="23.25" customHeight="1" x14ac:dyDescent="0.45"/>
    <row r="42" spans="2:9" ht="23.25" customHeight="1" x14ac:dyDescent="0.45"/>
    <row r="43" spans="2:9" ht="23.25" customHeight="1" x14ac:dyDescent="0.45"/>
    <row r="44" spans="2:9" ht="23.25" customHeight="1" x14ac:dyDescent="0.45"/>
    <row r="45" spans="2:9" ht="23.25" customHeight="1" x14ac:dyDescent="0.45"/>
    <row r="46" spans="2:9" ht="23.25" customHeight="1" x14ac:dyDescent="0.45"/>
    <row r="47" spans="2:9" ht="23.25" customHeight="1" x14ac:dyDescent="0.45"/>
    <row r="48" spans="2:9" ht="23.25" customHeight="1" x14ac:dyDescent="0.45"/>
    <row r="49" ht="23.25" customHeight="1" x14ac:dyDescent="0.45"/>
    <row r="50" ht="23.25" customHeight="1" x14ac:dyDescent="0.45"/>
    <row r="51" ht="23.25" customHeight="1" x14ac:dyDescent="0.45"/>
    <row r="52" ht="23.25" customHeight="1" x14ac:dyDescent="0.45"/>
    <row r="53" ht="23.25" customHeight="1" x14ac:dyDescent="0.45"/>
    <row r="54" ht="23.25" customHeight="1" x14ac:dyDescent="0.45"/>
    <row r="55" ht="23.25" customHeight="1" x14ac:dyDescent="0.45"/>
    <row r="56" ht="23.25" customHeight="1" x14ac:dyDescent="0.45"/>
    <row r="57" ht="23.25" customHeight="1" x14ac:dyDescent="0.45"/>
    <row r="58" ht="23.25" customHeight="1" x14ac:dyDescent="0.45"/>
    <row r="59" ht="23.25" customHeight="1" x14ac:dyDescent="0.45"/>
    <row r="60" ht="23.25" customHeight="1" x14ac:dyDescent="0.45"/>
    <row r="61" ht="23.25" customHeight="1" x14ac:dyDescent="0.45"/>
    <row r="62" ht="23.25" customHeight="1" x14ac:dyDescent="0.45"/>
    <row r="63" ht="23.25" customHeight="1" x14ac:dyDescent="0.45"/>
    <row r="64" ht="23.25" customHeight="1" x14ac:dyDescent="0.45"/>
    <row r="65" ht="23.25" customHeight="1" x14ac:dyDescent="0.45"/>
    <row r="66" ht="23.25" customHeight="1" x14ac:dyDescent="0.45"/>
    <row r="67" ht="23.25" customHeight="1" x14ac:dyDescent="0.45"/>
    <row r="68" ht="23.25" customHeight="1" x14ac:dyDescent="0.45"/>
    <row r="69" ht="23.25" customHeight="1" x14ac:dyDescent="0.45"/>
    <row r="70" ht="23.25" customHeight="1" x14ac:dyDescent="0.45"/>
    <row r="71" ht="23.25" customHeight="1" x14ac:dyDescent="0.45"/>
    <row r="72" ht="23.25" customHeight="1" x14ac:dyDescent="0.45"/>
    <row r="73" ht="23.25" customHeight="1" x14ac:dyDescent="0.45"/>
    <row r="74" ht="23.25" customHeight="1" x14ac:dyDescent="0.45"/>
    <row r="75" ht="23.25" customHeight="1" x14ac:dyDescent="0.45"/>
    <row r="76" ht="23.25" customHeight="1" x14ac:dyDescent="0.45"/>
    <row r="77" ht="23.25" customHeight="1" x14ac:dyDescent="0.45"/>
    <row r="78" ht="23.25" customHeight="1" x14ac:dyDescent="0.45"/>
    <row r="79" ht="23.25" customHeight="1" x14ac:dyDescent="0.45"/>
    <row r="80" ht="23.25" customHeight="1" x14ac:dyDescent="0.45"/>
    <row r="81" ht="23.25" customHeight="1" x14ac:dyDescent="0.45"/>
    <row r="82" ht="23.25" customHeight="1" x14ac:dyDescent="0.45"/>
    <row r="83" ht="23.25" customHeight="1" x14ac:dyDescent="0.45"/>
    <row r="84" ht="23.25" customHeight="1" x14ac:dyDescent="0.45"/>
    <row r="85" ht="23.25" customHeight="1" x14ac:dyDescent="0.45"/>
    <row r="86" ht="23.25" customHeight="1" x14ac:dyDescent="0.45"/>
    <row r="87" ht="23.25" customHeight="1" x14ac:dyDescent="0.45"/>
    <row r="88" ht="23.25" customHeight="1" x14ac:dyDescent="0.45"/>
    <row r="89" ht="23.25" customHeight="1" x14ac:dyDescent="0.45"/>
    <row r="90" ht="23.25" customHeight="1" x14ac:dyDescent="0.45"/>
    <row r="91" ht="23.25" customHeight="1" x14ac:dyDescent="0.45"/>
    <row r="92" ht="23.25" customHeight="1" x14ac:dyDescent="0.45"/>
    <row r="93" ht="23.25" customHeight="1" x14ac:dyDescent="0.45"/>
    <row r="94" ht="23.25" customHeight="1" x14ac:dyDescent="0.45"/>
    <row r="95" ht="23.25" customHeight="1" x14ac:dyDescent="0.45"/>
    <row r="96" ht="23.25" customHeight="1" x14ac:dyDescent="0.45"/>
    <row r="97" ht="23.25" customHeight="1" x14ac:dyDescent="0.45"/>
    <row r="98" ht="23.25" customHeight="1" x14ac:dyDescent="0.45"/>
    <row r="99" ht="23.25" customHeight="1" x14ac:dyDescent="0.45"/>
    <row r="100" ht="23.25" customHeight="1" x14ac:dyDescent="0.45"/>
    <row r="101" ht="23.25" customHeight="1" x14ac:dyDescent="0.45"/>
    <row r="102" ht="23.25" customHeight="1" x14ac:dyDescent="0.45"/>
    <row r="103" ht="23.25" customHeight="1" x14ac:dyDescent="0.45"/>
    <row r="104" ht="23.25" customHeight="1" x14ac:dyDescent="0.45"/>
    <row r="105" ht="23.25" customHeight="1" x14ac:dyDescent="0.45"/>
    <row r="106" ht="23.25" customHeight="1" x14ac:dyDescent="0.45"/>
    <row r="107" ht="23.25" customHeight="1" x14ac:dyDescent="0.45"/>
    <row r="108" ht="23.25" customHeight="1" x14ac:dyDescent="0.45"/>
    <row r="109" ht="23.25" customHeight="1" x14ac:dyDescent="0.45"/>
    <row r="110" ht="23.25" customHeight="1" x14ac:dyDescent="0.45"/>
    <row r="111" ht="23.25" customHeight="1" x14ac:dyDescent="0.45"/>
    <row r="112" ht="23.25" customHeight="1" x14ac:dyDescent="0.45"/>
    <row r="113" ht="23.25" customHeight="1" x14ac:dyDescent="0.45"/>
    <row r="114" ht="23.25" customHeight="1" x14ac:dyDescent="0.45"/>
    <row r="115" ht="23.25" customHeight="1" x14ac:dyDescent="0.45"/>
    <row r="116" ht="23.25" customHeight="1" x14ac:dyDescent="0.45"/>
    <row r="117" ht="23.25" customHeight="1" x14ac:dyDescent="0.45"/>
    <row r="118" ht="23.25" customHeight="1" x14ac:dyDescent="0.45"/>
    <row r="119" ht="23.25" customHeight="1" x14ac:dyDescent="0.45"/>
    <row r="120" ht="23.25" customHeight="1" x14ac:dyDescent="0.45"/>
    <row r="121" ht="23.25" customHeight="1" x14ac:dyDescent="0.45"/>
    <row r="122" ht="23.25" customHeight="1" x14ac:dyDescent="0.45"/>
    <row r="123" ht="23.25" customHeight="1" x14ac:dyDescent="0.45"/>
    <row r="124" ht="23.25" customHeight="1" x14ac:dyDescent="0.45"/>
    <row r="125" ht="23.25" customHeight="1" x14ac:dyDescent="0.45"/>
    <row r="126" ht="23.25" customHeight="1" x14ac:dyDescent="0.45"/>
    <row r="127" ht="23.25" customHeight="1" x14ac:dyDescent="0.45"/>
    <row r="128" ht="23.25" customHeight="1" x14ac:dyDescent="0.45"/>
    <row r="129" ht="23.25" customHeight="1" x14ac:dyDescent="0.45"/>
    <row r="130" ht="23.25" customHeight="1" x14ac:dyDescent="0.45"/>
    <row r="131" ht="23.25" customHeight="1" x14ac:dyDescent="0.45"/>
    <row r="132" ht="23.25" customHeight="1" x14ac:dyDescent="0.45"/>
    <row r="133" ht="23.25" customHeight="1" x14ac:dyDescent="0.45"/>
    <row r="134" ht="23.25" customHeight="1" x14ac:dyDescent="0.45"/>
    <row r="135" ht="23.25" customHeight="1" x14ac:dyDescent="0.45"/>
    <row r="136" ht="23.25" customHeight="1" x14ac:dyDescent="0.45"/>
    <row r="137" ht="23.25" customHeight="1" x14ac:dyDescent="0.45"/>
    <row r="138" ht="23.25" customHeight="1" x14ac:dyDescent="0.45"/>
    <row r="139" ht="23.25" customHeight="1" x14ac:dyDescent="0.45"/>
    <row r="140" ht="23.25" customHeight="1" x14ac:dyDescent="0.45"/>
    <row r="141" ht="23.25" customHeight="1" x14ac:dyDescent="0.45"/>
  </sheetData>
  <mergeCells count="1">
    <mergeCell ref="C2:G5"/>
  </mergeCells>
  <printOptions horizontalCentered="1"/>
  <pageMargins left="0.31496062992125984" right="0.31496062992125984" top="0.35433070866141736" bottom="0.35433070866141736" header="0.31496062992125984" footer="0.31496062992125984"/>
  <pageSetup scale="44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18028-1D8B-4AD3-9B9B-F919CD2B878C}">
  <sheetPr codeName="Hoja1">
    <tabColor theme="3" tint="0.79998168889431442"/>
    <pageSetUpPr fitToPage="1"/>
  </sheetPr>
  <dimension ref="B1:XFD115"/>
  <sheetViews>
    <sheetView showGridLines="0" showWhiteSpace="0" zoomScale="50" zoomScaleNormal="50" zoomScaleSheetLayoutView="55" zoomScalePageLayoutView="55" workbookViewId="0">
      <selection activeCell="G16" sqref="G16"/>
    </sheetView>
  </sheetViews>
  <sheetFormatPr baseColWidth="10" defaultColWidth="0.7265625" defaultRowHeight="14.5" x14ac:dyDescent="0.35"/>
  <cols>
    <col min="1" max="2" width="2.453125" customWidth="1"/>
    <col min="3" max="3" width="16.81640625" style="48" customWidth="1"/>
    <col min="4" max="4" width="11.453125" style="16" customWidth="1"/>
    <col min="5" max="5" width="115" style="4" customWidth="1"/>
    <col min="6" max="6" width="23.453125" style="3" customWidth="1"/>
    <col min="7" max="8" width="23.7265625" style="3" customWidth="1"/>
    <col min="9" max="9" width="23.54296875" style="3" customWidth="1"/>
    <col min="10" max="11" width="15.81640625" style="29" customWidth="1"/>
    <col min="12" max="12" width="2.453125" style="7" customWidth="1"/>
    <col min="13" max="13" width="16.26953125" style="2" customWidth="1"/>
    <col min="14" max="28" width="16.26953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 x14ac:dyDescent="0.45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 x14ac:dyDescent="0.45">
      <c r="C2" s="109" t="s">
        <v>53</v>
      </c>
      <c r="D2" s="109"/>
      <c r="E2" s="109"/>
      <c r="F2" s="109"/>
      <c r="G2" s="109"/>
      <c r="H2" s="109"/>
      <c r="I2" s="109"/>
      <c r="J2" s="109"/>
      <c r="K2" s="109"/>
      <c r="L2" s="109"/>
    </row>
    <row r="3" spans="2:14" ht="15" customHeight="1" x14ac:dyDescent="0.45">
      <c r="C3" s="109"/>
      <c r="D3" s="109"/>
      <c r="E3" s="109"/>
      <c r="F3" s="109"/>
      <c r="G3" s="109"/>
      <c r="H3" s="109"/>
      <c r="I3" s="109"/>
      <c r="J3" s="109"/>
      <c r="K3" s="109"/>
      <c r="L3" s="109"/>
    </row>
    <row r="4" spans="2:14" ht="15" customHeight="1" x14ac:dyDescent="0.45">
      <c r="C4" s="109"/>
      <c r="D4" s="109"/>
      <c r="E4" s="109"/>
      <c r="F4" s="109"/>
      <c r="G4" s="109"/>
      <c r="H4" s="109"/>
      <c r="I4" s="109"/>
      <c r="J4" s="109"/>
      <c r="K4" s="109"/>
      <c r="L4" s="109"/>
    </row>
    <row r="5" spans="2:14" ht="15" customHeight="1" x14ac:dyDescent="0.45">
      <c r="C5" s="109"/>
      <c r="D5" s="109"/>
      <c r="E5" s="109"/>
      <c r="F5" s="109"/>
      <c r="G5" s="109"/>
      <c r="H5" s="109"/>
      <c r="I5" s="109"/>
      <c r="J5" s="109"/>
      <c r="K5" s="109"/>
      <c r="L5" s="109"/>
    </row>
    <row r="6" spans="2:14" ht="9.75" customHeight="1" x14ac:dyDescent="0.45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 x14ac:dyDescent="0.45">
      <c r="B7" s="12"/>
      <c r="C7" s="110" t="s">
        <v>11</v>
      </c>
      <c r="D7" s="110" t="s">
        <v>12</v>
      </c>
      <c r="E7" s="110" t="s">
        <v>13</v>
      </c>
      <c r="F7" s="111" t="s">
        <v>54</v>
      </c>
      <c r="G7" s="111"/>
      <c r="H7" s="111"/>
      <c r="I7" s="111"/>
      <c r="J7" s="112" t="s">
        <v>55</v>
      </c>
      <c r="K7" s="112"/>
      <c r="L7" s="9" t="s">
        <v>56</v>
      </c>
      <c r="M7" s="18"/>
    </row>
    <row r="8" spans="2:14" s="1" customFormat="1" ht="80.25" customHeight="1" x14ac:dyDescent="0.45">
      <c r="B8" s="12"/>
      <c r="C8" s="110"/>
      <c r="D8" s="110"/>
      <c r="E8" s="110"/>
      <c r="F8" s="24" t="s">
        <v>57</v>
      </c>
      <c r="G8" s="24" t="s">
        <v>58</v>
      </c>
      <c r="H8" s="24" t="s">
        <v>59</v>
      </c>
      <c r="I8" s="24" t="s">
        <v>60</v>
      </c>
      <c r="J8" s="28" t="s">
        <v>61</v>
      </c>
      <c r="K8" s="28" t="s">
        <v>62</v>
      </c>
      <c r="L8" s="8"/>
      <c r="M8" s="18"/>
    </row>
    <row r="9" spans="2:14" s="5" customFormat="1" ht="64.5" customHeight="1" x14ac:dyDescent="0.35">
      <c r="B9" s="13"/>
      <c r="C9" s="113" t="s">
        <v>15</v>
      </c>
      <c r="D9" s="104" t="s">
        <v>16</v>
      </c>
      <c r="E9" s="54" t="s">
        <v>63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 x14ac:dyDescent="0.35">
      <c r="B10" s="13"/>
      <c r="C10" s="113"/>
      <c r="D10" s="99"/>
      <c r="E10" s="45" t="s">
        <v>64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 x14ac:dyDescent="0.35">
      <c r="B11" s="13"/>
      <c r="C11" s="113"/>
      <c r="D11" s="105"/>
      <c r="E11" s="61" t="s">
        <v>65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 x14ac:dyDescent="0.35">
      <c r="B12" s="13"/>
      <c r="C12" s="113"/>
      <c r="D12" s="65" t="s">
        <v>17</v>
      </c>
      <c r="E12" s="66" t="s">
        <v>66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 x14ac:dyDescent="0.35">
      <c r="B13" s="13"/>
      <c r="C13" s="113"/>
      <c r="D13" s="99" t="s">
        <v>18</v>
      </c>
      <c r="E13" s="45" t="s">
        <v>67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 x14ac:dyDescent="0.35">
      <c r="B14" s="13"/>
      <c r="C14" s="113"/>
      <c r="D14" s="99"/>
      <c r="E14" s="45" t="s">
        <v>68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 x14ac:dyDescent="0.35">
      <c r="B15" s="13"/>
      <c r="C15" s="114"/>
      <c r="D15" s="106"/>
      <c r="E15" s="50" t="s">
        <v>69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 x14ac:dyDescent="0.35">
      <c r="B16" s="13"/>
      <c r="C16" s="115" t="s">
        <v>19</v>
      </c>
      <c r="D16" s="104" t="s">
        <v>20</v>
      </c>
      <c r="E16" s="54" t="s">
        <v>70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 x14ac:dyDescent="0.35">
      <c r="B17" s="13"/>
      <c r="C17" s="113"/>
      <c r="D17" s="99"/>
      <c r="E17" s="45" t="s">
        <v>71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 x14ac:dyDescent="0.35">
      <c r="B18" s="13"/>
      <c r="C18" s="113"/>
      <c r="D18" s="98" t="s">
        <v>17</v>
      </c>
      <c r="E18" s="70" t="s">
        <v>72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 x14ac:dyDescent="0.35">
      <c r="B19" s="13"/>
      <c r="C19" s="113"/>
      <c r="D19" s="99"/>
      <c r="E19" s="45" t="s">
        <v>73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 x14ac:dyDescent="0.35">
      <c r="B20" s="13"/>
      <c r="C20" s="113"/>
      <c r="D20" s="99"/>
      <c r="E20" s="45" t="s">
        <v>74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 x14ac:dyDescent="0.35">
      <c r="B21" s="13"/>
      <c r="C21" s="113"/>
      <c r="D21" s="100"/>
      <c r="E21" s="73" t="s">
        <v>75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 x14ac:dyDescent="0.35">
      <c r="B22" s="13"/>
      <c r="C22" s="113"/>
      <c r="D22" s="99" t="s">
        <v>18</v>
      </c>
      <c r="E22" s="45" t="s">
        <v>76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 x14ac:dyDescent="0.35">
      <c r="B23" s="13"/>
      <c r="C23" s="114"/>
      <c r="D23" s="106"/>
      <c r="E23" s="50" t="s">
        <v>77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 x14ac:dyDescent="0.35">
      <c r="B24" s="13"/>
      <c r="C24" s="115" t="s">
        <v>21</v>
      </c>
      <c r="D24" s="25"/>
      <c r="E24" s="54" t="s">
        <v>78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 x14ac:dyDescent="0.35">
      <c r="B25" s="13"/>
      <c r="C25" s="113"/>
      <c r="D25" s="23"/>
      <c r="E25" s="45" t="s">
        <v>79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 x14ac:dyDescent="0.35">
      <c r="B26" s="13"/>
      <c r="C26" s="113"/>
      <c r="D26" s="23"/>
      <c r="E26" s="45" t="s">
        <v>80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 x14ac:dyDescent="0.35">
      <c r="B27" s="13"/>
      <c r="C27" s="113"/>
      <c r="D27" s="23"/>
      <c r="E27" s="45" t="s">
        <v>81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 x14ac:dyDescent="0.35">
      <c r="B28" s="13"/>
      <c r="C28" s="113"/>
      <c r="D28" s="23"/>
      <c r="E28" s="45" t="s">
        <v>82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 x14ac:dyDescent="0.35">
      <c r="B29" s="13"/>
      <c r="C29" s="113"/>
      <c r="D29" s="14"/>
      <c r="E29" s="45" t="s">
        <v>83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 x14ac:dyDescent="0.35">
      <c r="B30" s="13"/>
      <c r="C30" s="113"/>
      <c r="D30" s="17"/>
      <c r="E30" s="45" t="s">
        <v>84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 x14ac:dyDescent="0.35">
      <c r="B31" s="13"/>
      <c r="C31" s="114"/>
      <c r="D31" s="22"/>
      <c r="E31" s="50" t="s">
        <v>85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 x14ac:dyDescent="0.35">
      <c r="B32" s="13"/>
      <c r="C32" s="116" t="s">
        <v>22</v>
      </c>
      <c r="D32" s="104"/>
      <c r="E32" s="54" t="s">
        <v>86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 x14ac:dyDescent="0.35">
      <c r="B33" s="13"/>
      <c r="C33" s="117"/>
      <c r="D33" s="99"/>
      <c r="E33" s="45" t="s">
        <v>87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 x14ac:dyDescent="0.35">
      <c r="B34" s="13"/>
      <c r="C34" s="117"/>
      <c r="D34" s="99"/>
      <c r="E34" s="45" t="s">
        <v>88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 x14ac:dyDescent="0.35">
      <c r="B35" s="13"/>
      <c r="C35" s="118"/>
      <c r="D35" s="106"/>
      <c r="E35" s="50" t="s">
        <v>89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 x14ac:dyDescent="0.35">
      <c r="B36" s="13"/>
      <c r="C36" s="113" t="s">
        <v>23</v>
      </c>
      <c r="D36" s="17"/>
      <c r="E36" s="45" t="s">
        <v>90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 x14ac:dyDescent="0.35">
      <c r="B37" s="13"/>
      <c r="C37" s="113"/>
      <c r="D37" s="17"/>
      <c r="E37" s="45" t="s">
        <v>91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 x14ac:dyDescent="0.35">
      <c r="B38" s="13"/>
      <c r="C38" s="113"/>
      <c r="D38" s="17"/>
      <c r="E38" s="45" t="s">
        <v>24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 x14ac:dyDescent="0.35">
      <c r="B39" s="13"/>
      <c r="C39" s="113"/>
      <c r="D39" s="17"/>
      <c r="E39" s="45" t="s">
        <v>92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 x14ac:dyDescent="0.35">
      <c r="B40" s="13"/>
      <c r="C40" s="113"/>
      <c r="D40" s="14"/>
      <c r="E40" s="45" t="s">
        <v>93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 x14ac:dyDescent="0.35">
      <c r="B41" s="13"/>
      <c r="C41" s="113"/>
      <c r="D41" s="14"/>
      <c r="E41" s="45" t="s">
        <v>94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 x14ac:dyDescent="0.35">
      <c r="B42" s="13"/>
      <c r="C42" s="113"/>
      <c r="D42" s="14"/>
      <c r="E42" s="45" t="s">
        <v>95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 x14ac:dyDescent="0.35">
      <c r="B43" s="13"/>
      <c r="C43" s="113"/>
      <c r="D43" s="23"/>
      <c r="E43" s="45" t="s">
        <v>96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 x14ac:dyDescent="0.35">
      <c r="B44" s="13"/>
      <c r="C44" s="113"/>
      <c r="D44" s="17"/>
      <c r="E44" s="45" t="s">
        <v>97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 x14ac:dyDescent="0.35">
      <c r="B45" s="12"/>
      <c r="C45" s="47"/>
      <c r="D45" s="15"/>
      <c r="E45" s="49" t="s">
        <v>98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 x14ac:dyDescent="0.35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 x14ac:dyDescent="0.35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 x14ac:dyDescent="0.45">
      <c r="B48" s="12"/>
      <c r="C48" s="110"/>
      <c r="D48" s="110"/>
      <c r="E48" s="110" t="s">
        <v>13</v>
      </c>
      <c r="F48" s="111" t="s">
        <v>54</v>
      </c>
      <c r="G48" s="111"/>
      <c r="H48" s="111"/>
      <c r="I48" s="111"/>
      <c r="J48" s="112" t="s">
        <v>55</v>
      </c>
      <c r="K48" s="112"/>
      <c r="L48" s="9" t="s">
        <v>56</v>
      </c>
      <c r="M48" s="18"/>
    </row>
    <row r="49" spans="2:14" s="1" customFormat="1" ht="80.25" customHeight="1" x14ac:dyDescent="0.45">
      <c r="B49" s="12"/>
      <c r="C49" s="110"/>
      <c r="D49" s="110"/>
      <c r="E49" s="110"/>
      <c r="F49" s="24" t="s">
        <v>57</v>
      </c>
      <c r="G49" s="24" t="s">
        <v>58</v>
      </c>
      <c r="H49" s="24" t="s">
        <v>59</v>
      </c>
      <c r="I49" s="24" t="s">
        <v>60</v>
      </c>
      <c r="J49" s="28" t="s">
        <v>61</v>
      </c>
      <c r="K49" s="28" t="s">
        <v>62</v>
      </c>
      <c r="L49" s="8"/>
      <c r="M49" s="18"/>
    </row>
    <row r="50" spans="2:14" ht="68.25" customHeight="1" x14ac:dyDescent="0.35">
      <c r="B50" s="12"/>
      <c r="C50" s="79"/>
      <c r="D50" s="23"/>
      <c r="E50" s="45" t="s">
        <v>99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 x14ac:dyDescent="0.35">
      <c r="B51" s="12"/>
      <c r="C51" s="79"/>
      <c r="D51" s="23"/>
      <c r="E51" s="45" t="s">
        <v>100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 x14ac:dyDescent="0.35">
      <c r="B52" s="12"/>
      <c r="C52" s="79"/>
      <c r="D52" s="23"/>
      <c r="E52" s="45" t="s">
        <v>101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 x14ac:dyDescent="0.35">
      <c r="B53" s="12"/>
      <c r="C53" s="79"/>
      <c r="D53" s="23"/>
      <c r="E53" s="45" t="s">
        <v>102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 x14ac:dyDescent="0.35">
      <c r="B54" s="12"/>
      <c r="C54" s="79"/>
      <c r="D54" s="23"/>
      <c r="E54" s="45" t="s">
        <v>103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 x14ac:dyDescent="0.35">
      <c r="B55" s="12"/>
      <c r="C55" s="47"/>
      <c r="D55" s="15"/>
      <c r="E55" s="49" t="s">
        <v>28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 x14ac:dyDescent="0.35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 x14ac:dyDescent="0.35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 x14ac:dyDescent="0.45">
      <c r="B58" s="12"/>
      <c r="C58" s="110"/>
      <c r="D58" s="110"/>
      <c r="E58" s="110" t="s">
        <v>13</v>
      </c>
      <c r="F58" s="111" t="s">
        <v>54</v>
      </c>
      <c r="G58" s="111"/>
      <c r="H58" s="111"/>
      <c r="I58" s="111"/>
      <c r="J58" s="112" t="s">
        <v>55</v>
      </c>
      <c r="K58" s="112"/>
      <c r="L58" s="9" t="s">
        <v>56</v>
      </c>
      <c r="M58" s="18"/>
    </row>
    <row r="59" spans="2:14" s="1" customFormat="1" ht="80.25" customHeight="1" x14ac:dyDescent="0.45">
      <c r="B59" s="12"/>
      <c r="C59" s="110"/>
      <c r="D59" s="110"/>
      <c r="E59" s="110"/>
      <c r="F59" s="24" t="s">
        <v>57</v>
      </c>
      <c r="G59" s="24" t="s">
        <v>58</v>
      </c>
      <c r="H59" s="24" t="s">
        <v>59</v>
      </c>
      <c r="I59" s="24" t="s">
        <v>60</v>
      </c>
      <c r="J59" s="28" t="s">
        <v>61</v>
      </c>
      <c r="K59" s="28" t="s">
        <v>62</v>
      </c>
      <c r="L59" s="8"/>
      <c r="M59" s="18"/>
    </row>
    <row r="60" spans="2:14" ht="74.25" customHeight="1" x14ac:dyDescent="0.35">
      <c r="B60" s="12"/>
      <c r="C60" s="79"/>
      <c r="D60" s="80"/>
      <c r="E60" s="45" t="s">
        <v>29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 x14ac:dyDescent="0.35">
      <c r="B61" s="12"/>
      <c r="C61" s="79"/>
      <c r="D61" s="80"/>
      <c r="E61" s="45" t="s">
        <v>104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 x14ac:dyDescent="0.35">
      <c r="B62" s="12"/>
      <c r="C62" s="79"/>
      <c r="D62" s="80"/>
      <c r="E62" s="45" t="s">
        <v>105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 x14ac:dyDescent="0.35">
      <c r="B63" s="12"/>
      <c r="C63" s="79"/>
      <c r="D63" s="80"/>
      <c r="E63" s="45" t="s">
        <v>106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 x14ac:dyDescent="0.35">
      <c r="B64" s="12"/>
      <c r="C64" s="79"/>
      <c r="D64" s="80"/>
      <c r="E64" s="45" t="s">
        <v>107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 x14ac:dyDescent="0.35">
      <c r="B65" s="12"/>
      <c r="C65" s="79"/>
      <c r="D65" s="80"/>
      <c r="E65" s="45" t="s">
        <v>30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 x14ac:dyDescent="0.35">
      <c r="B66" s="12"/>
      <c r="C66" s="79"/>
      <c r="D66" s="80"/>
      <c r="E66" s="45" t="s">
        <v>108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 x14ac:dyDescent="0.35">
      <c r="B67" s="12"/>
      <c r="C67" s="47"/>
      <c r="D67" s="15"/>
      <c r="E67" s="49" t="s">
        <v>31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 x14ac:dyDescent="0.35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 x14ac:dyDescent="0.35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 x14ac:dyDescent="0.45">
      <c r="B70" s="12"/>
      <c r="C70" s="110"/>
      <c r="D70" s="110"/>
      <c r="E70" s="110" t="s">
        <v>13</v>
      </c>
      <c r="F70" s="111" t="s">
        <v>54</v>
      </c>
      <c r="G70" s="111"/>
      <c r="H70" s="111"/>
      <c r="I70" s="111"/>
      <c r="J70" s="112" t="s">
        <v>55</v>
      </c>
      <c r="K70" s="112"/>
      <c r="L70" s="9" t="s">
        <v>56</v>
      </c>
      <c r="M70" s="18"/>
    </row>
    <row r="71" spans="2:14" s="1" customFormat="1" ht="80.25" customHeight="1" x14ac:dyDescent="0.45">
      <c r="B71" s="12"/>
      <c r="C71" s="110"/>
      <c r="D71" s="110"/>
      <c r="E71" s="110"/>
      <c r="F71" s="24" t="s">
        <v>57</v>
      </c>
      <c r="G71" s="24" t="s">
        <v>58</v>
      </c>
      <c r="H71" s="24" t="s">
        <v>59</v>
      </c>
      <c r="I71" s="24" t="s">
        <v>60</v>
      </c>
      <c r="J71" s="28" t="s">
        <v>61</v>
      </c>
      <c r="K71" s="28" t="s">
        <v>62</v>
      </c>
      <c r="L71" s="8"/>
      <c r="M71" s="18"/>
    </row>
    <row r="72" spans="2:14" ht="74.25" customHeight="1" x14ac:dyDescent="0.35">
      <c r="B72" s="12"/>
      <c r="C72" s="79"/>
      <c r="D72" s="80"/>
      <c r="E72" s="45" t="s">
        <v>109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 x14ac:dyDescent="0.35">
      <c r="B73" s="12"/>
      <c r="C73" s="79"/>
      <c r="D73" s="80"/>
      <c r="E73" s="45" t="s">
        <v>110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 x14ac:dyDescent="0.35">
      <c r="B74" s="12"/>
      <c r="C74" s="79"/>
      <c r="D74" s="80"/>
      <c r="E74" s="45" t="s">
        <v>111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 x14ac:dyDescent="0.35">
      <c r="B75" s="12"/>
      <c r="C75" s="79"/>
      <c r="D75" s="80"/>
      <c r="E75" s="45" t="s">
        <v>112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 x14ac:dyDescent="0.35">
      <c r="B76" s="12"/>
      <c r="C76" s="47"/>
      <c r="D76" s="15"/>
      <c r="E76" s="49" t="s">
        <v>32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 x14ac:dyDescent="0.35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 x14ac:dyDescent="0.45">
      <c r="B78" s="12"/>
      <c r="C78" s="110"/>
      <c r="D78" s="110"/>
      <c r="E78" s="110" t="s">
        <v>13</v>
      </c>
      <c r="F78" s="111" t="s">
        <v>54</v>
      </c>
      <c r="G78" s="111"/>
      <c r="H78" s="111"/>
      <c r="I78" s="111"/>
      <c r="J78" s="112" t="s">
        <v>55</v>
      </c>
      <c r="K78" s="112"/>
      <c r="L78" s="9" t="s">
        <v>56</v>
      </c>
      <c r="M78" s="18"/>
    </row>
    <row r="79" spans="2:14" s="1" customFormat="1" ht="80.25" customHeight="1" x14ac:dyDescent="0.45">
      <c r="B79" s="12"/>
      <c r="C79" s="110"/>
      <c r="D79" s="110"/>
      <c r="E79" s="110"/>
      <c r="F79" s="24" t="s">
        <v>57</v>
      </c>
      <c r="G79" s="24" t="s">
        <v>58</v>
      </c>
      <c r="H79" s="24" t="s">
        <v>59</v>
      </c>
      <c r="I79" s="24" t="s">
        <v>60</v>
      </c>
      <c r="J79" s="28" t="s">
        <v>61</v>
      </c>
      <c r="K79" s="28" t="s">
        <v>62</v>
      </c>
      <c r="L79" s="8"/>
      <c r="M79" s="18"/>
    </row>
    <row r="80" spans="2:14" ht="74.25" customHeight="1" x14ac:dyDescent="0.35">
      <c r="B80" s="12"/>
      <c r="C80" s="79"/>
      <c r="D80" s="80"/>
      <c r="E80" s="45" t="s">
        <v>113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 x14ac:dyDescent="0.35">
      <c r="B81" s="12"/>
      <c r="C81" s="79"/>
      <c r="D81" s="80"/>
      <c r="E81" s="45" t="s">
        <v>114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 x14ac:dyDescent="0.35">
      <c r="B82" s="12"/>
      <c r="C82" s="79"/>
      <c r="D82" s="80"/>
      <c r="E82" s="45" t="s">
        <v>115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 x14ac:dyDescent="0.35">
      <c r="B83" s="12"/>
      <c r="C83" s="79"/>
      <c r="D83" s="80"/>
      <c r="E83" s="45" t="s">
        <v>36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 x14ac:dyDescent="0.35">
      <c r="B84" s="12"/>
      <c r="C84" s="79"/>
      <c r="D84" s="80"/>
      <c r="E84" s="45" t="s">
        <v>35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 x14ac:dyDescent="0.35">
      <c r="B85" s="12"/>
      <c r="C85" s="79"/>
      <c r="D85" s="80"/>
      <c r="E85" s="45" t="s">
        <v>34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 x14ac:dyDescent="0.35">
      <c r="B86" s="12"/>
      <c r="C86" s="79"/>
      <c r="D86" s="80"/>
      <c r="E86" s="45" t="s">
        <v>116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 x14ac:dyDescent="0.35">
      <c r="B87" s="12"/>
      <c r="C87" s="47"/>
      <c r="D87" s="15"/>
      <c r="E87" s="49" t="s">
        <v>37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 x14ac:dyDescent="0.35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 x14ac:dyDescent="0.35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 x14ac:dyDescent="0.45">
      <c r="B90" s="12"/>
      <c r="C90" s="110"/>
      <c r="D90" s="110"/>
      <c r="E90" s="110" t="s">
        <v>13</v>
      </c>
      <c r="F90" s="111" t="s">
        <v>54</v>
      </c>
      <c r="G90" s="111"/>
      <c r="H90" s="111"/>
      <c r="I90" s="111"/>
      <c r="J90" s="112" t="s">
        <v>55</v>
      </c>
      <c r="K90" s="112"/>
      <c r="L90" s="9" t="s">
        <v>56</v>
      </c>
      <c r="M90" s="18"/>
    </row>
    <row r="91" spans="2:14" s="1" customFormat="1" ht="80.25" customHeight="1" x14ac:dyDescent="0.45">
      <c r="B91" s="12"/>
      <c r="C91" s="110"/>
      <c r="D91" s="110"/>
      <c r="E91" s="110"/>
      <c r="F91" s="24" t="s">
        <v>57</v>
      </c>
      <c r="G91" s="24" t="s">
        <v>58</v>
      </c>
      <c r="H91" s="24" t="s">
        <v>59</v>
      </c>
      <c r="I91" s="24" t="s">
        <v>60</v>
      </c>
      <c r="J91" s="28" t="s">
        <v>61</v>
      </c>
      <c r="K91" s="28" t="s">
        <v>62</v>
      </c>
      <c r="L91" s="8"/>
      <c r="M91" s="18"/>
    </row>
    <row r="92" spans="2:14" ht="80.25" customHeight="1" x14ac:dyDescent="0.35">
      <c r="B92" s="12"/>
      <c r="C92" s="79"/>
      <c r="D92" s="80"/>
      <c r="E92" s="45" t="s">
        <v>117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 x14ac:dyDescent="0.35">
      <c r="B93" s="12"/>
      <c r="C93" s="79"/>
      <c r="D93" s="80"/>
      <c r="E93" s="45" t="s">
        <v>40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 x14ac:dyDescent="0.35">
      <c r="B94" s="12"/>
      <c r="C94" s="79"/>
      <c r="D94" s="80"/>
      <c r="E94" s="45" t="s">
        <v>39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 x14ac:dyDescent="0.35">
      <c r="B95" s="12"/>
      <c r="C95" s="79"/>
      <c r="D95" s="80"/>
      <c r="E95" s="45" t="s">
        <v>45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 x14ac:dyDescent="0.35">
      <c r="B96" s="12"/>
      <c r="C96" s="79"/>
      <c r="D96" s="80"/>
      <c r="E96" s="45" t="s">
        <v>42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 x14ac:dyDescent="0.35">
      <c r="B97" s="12"/>
      <c r="C97" s="79"/>
      <c r="D97" s="80"/>
      <c r="E97" s="45" t="s">
        <v>43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 x14ac:dyDescent="0.35">
      <c r="B98" s="12"/>
      <c r="C98" s="79"/>
      <c r="D98" s="80"/>
      <c r="E98" s="45" t="s">
        <v>44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 x14ac:dyDescent="0.35">
      <c r="B99" s="12"/>
      <c r="C99" s="79"/>
      <c r="D99" s="80"/>
      <c r="E99" s="45" t="s">
        <v>38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 x14ac:dyDescent="0.35">
      <c r="B100" s="12"/>
      <c r="C100" s="79"/>
      <c r="D100" s="80"/>
      <c r="E100" s="45" t="s">
        <v>41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 x14ac:dyDescent="0.35">
      <c r="B101" s="12"/>
      <c r="C101" s="47"/>
      <c r="D101" s="15"/>
      <c r="E101" s="49" t="s">
        <v>46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 x14ac:dyDescent="0.35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 x14ac:dyDescent="0.35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 x14ac:dyDescent="0.35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 x14ac:dyDescent="0.45">
      <c r="B105" s="12"/>
      <c r="C105" s="110"/>
      <c r="D105" s="110"/>
      <c r="E105" s="110" t="s">
        <v>13</v>
      </c>
      <c r="F105" s="111" t="s">
        <v>54</v>
      </c>
      <c r="G105" s="111"/>
      <c r="H105" s="111"/>
      <c r="I105" s="111"/>
      <c r="J105" s="112" t="s">
        <v>55</v>
      </c>
      <c r="K105" s="112"/>
      <c r="L105" s="9" t="s">
        <v>56</v>
      </c>
      <c r="M105" s="18"/>
    </row>
    <row r="106" spans="2:14" s="1" customFormat="1" ht="80.25" customHeight="1" x14ac:dyDescent="0.45">
      <c r="B106" s="12"/>
      <c r="C106" s="110"/>
      <c r="D106" s="110"/>
      <c r="E106" s="110"/>
      <c r="F106" s="24" t="s">
        <v>57</v>
      </c>
      <c r="G106" s="24" t="s">
        <v>58</v>
      </c>
      <c r="H106" s="24" t="s">
        <v>59</v>
      </c>
      <c r="I106" s="24" t="s">
        <v>60</v>
      </c>
      <c r="J106" s="28" t="s">
        <v>61</v>
      </c>
      <c r="K106" s="28" t="s">
        <v>62</v>
      </c>
      <c r="L106" s="8"/>
      <c r="M106" s="18"/>
    </row>
    <row r="107" spans="2:14" ht="55.5" customHeight="1" x14ac:dyDescent="0.35">
      <c r="B107" s="12"/>
      <c r="C107" s="79"/>
      <c r="D107" s="80"/>
      <c r="E107" s="45" t="s">
        <v>51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 x14ac:dyDescent="0.35">
      <c r="B108" s="12"/>
      <c r="C108" s="79"/>
      <c r="D108" s="80"/>
      <c r="E108" s="45" t="s">
        <v>118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 x14ac:dyDescent="0.35">
      <c r="B109" s="12"/>
      <c r="C109" s="79"/>
      <c r="D109" s="80"/>
      <c r="E109" s="45" t="s">
        <v>49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 x14ac:dyDescent="0.35">
      <c r="B110" s="12"/>
      <c r="C110" s="79"/>
      <c r="D110" s="80"/>
      <c r="E110" s="45" t="s">
        <v>119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 x14ac:dyDescent="0.35">
      <c r="B111" s="12"/>
      <c r="C111" s="79"/>
      <c r="D111" s="80"/>
      <c r="E111" s="45" t="s">
        <v>48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 x14ac:dyDescent="0.35">
      <c r="B112" s="12"/>
      <c r="C112" s="79"/>
      <c r="D112" s="80"/>
      <c r="E112" s="45" t="s">
        <v>50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 x14ac:dyDescent="0.35">
      <c r="B113" s="12"/>
      <c r="C113" s="79"/>
      <c r="D113" s="80"/>
      <c r="E113" s="45" t="s">
        <v>47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 x14ac:dyDescent="0.35">
      <c r="B114" s="12"/>
      <c r="C114" s="47"/>
      <c r="D114" s="15"/>
      <c r="E114" s="49" t="s">
        <v>52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 ht="22.5" x14ac:dyDescent="0.45">
      <c r="B115" s="12"/>
    </row>
  </sheetData>
  <mergeCells count="47">
    <mergeCell ref="C90:C91"/>
    <mergeCell ref="D90:D91"/>
    <mergeCell ref="E90:E91"/>
    <mergeCell ref="F90:I90"/>
    <mergeCell ref="J90:K90"/>
    <mergeCell ref="C105:C106"/>
    <mergeCell ref="D105:D106"/>
    <mergeCell ref="E105:E106"/>
    <mergeCell ref="F105:I105"/>
    <mergeCell ref="J105:K105"/>
    <mergeCell ref="C70:C71"/>
    <mergeCell ref="D70:D71"/>
    <mergeCell ref="E70:E71"/>
    <mergeCell ref="F70:I70"/>
    <mergeCell ref="J70:K70"/>
    <mergeCell ref="C78:C79"/>
    <mergeCell ref="D78:D79"/>
    <mergeCell ref="E78:E79"/>
    <mergeCell ref="F78:I78"/>
    <mergeCell ref="J78:K78"/>
    <mergeCell ref="E48:E49"/>
    <mergeCell ref="F48:I48"/>
    <mergeCell ref="J48:K48"/>
    <mergeCell ref="C58:C59"/>
    <mergeCell ref="D58:D59"/>
    <mergeCell ref="E58:E59"/>
    <mergeCell ref="F58:I58"/>
    <mergeCell ref="J58:K58"/>
    <mergeCell ref="C24:C31"/>
    <mergeCell ref="C32:C35"/>
    <mergeCell ref="D32:D35"/>
    <mergeCell ref="C36:C44"/>
    <mergeCell ref="C48:C49"/>
    <mergeCell ref="D48:D49"/>
    <mergeCell ref="C9:C15"/>
    <mergeCell ref="D9:D11"/>
    <mergeCell ref="D13:D15"/>
    <mergeCell ref="C16:C23"/>
    <mergeCell ref="D16:D17"/>
    <mergeCell ref="D18:D21"/>
    <mergeCell ref="D22:D23"/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154 F916618 F851082 F785546 F720010 F654474 F588938 F523402 F457866 F392330 F326794 F261258 F195722 F130186 F64650" xr:uid="{D3723D10-D0C1-4438-99F4-10988E799B2E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4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16</vt:i4>
      </vt:variant>
    </vt:vector>
  </HeadingPairs>
  <TitlesOfParts>
    <vt:vector size="24" baseType="lpstr">
      <vt:lpstr>MinEnergía</vt:lpstr>
      <vt:lpstr>ANH</vt:lpstr>
      <vt:lpstr>ANM</vt:lpstr>
      <vt:lpstr>CREG</vt:lpstr>
      <vt:lpstr>IPSE</vt:lpstr>
      <vt:lpstr>SGC</vt:lpstr>
      <vt:lpstr>UPME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LEIDY TATIANA SIERRA TACHE</dc:creator>
  <cp:keywords/>
  <dc:description/>
  <cp:lastModifiedBy>VLADIMIR ALEXANDER CASTRO HERNANDEZ</cp:lastModifiedBy>
  <cp:revision/>
  <dcterms:created xsi:type="dcterms:W3CDTF">2020-01-24T23:24:30Z</dcterms:created>
  <dcterms:modified xsi:type="dcterms:W3CDTF">2024-03-22T00:51:11Z</dcterms:modified>
  <cp:category/>
  <cp:contentStatus/>
</cp:coreProperties>
</file>