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328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D:\PLANEACIÓN\2023\PAGINA WEB\2023\"/>
    </mc:Choice>
  </mc:AlternateContent>
  <xr:revisionPtr revIDLastSave="0" documentId="13_ncr:1_{66BC4B42-9DD5-4F2A-B444-963374A08F27}" xr6:coauthVersionLast="47" xr6:coauthVersionMax="47" xr10:uidLastSave="{00000000-0000-0000-0000-000000000000}"/>
  <bookViews>
    <workbookView xWindow="19090" yWindow="-110" windowWidth="38620" windowHeight="21100" tabRatio="567" xr2:uid="{00000000-000D-0000-FFFF-FFFF00000000}"/>
  </bookViews>
  <sheets>
    <sheet name="MinEnergía" sheetId="10" r:id="rId1"/>
    <sheet name="ANH" sheetId="8" r:id="rId2"/>
    <sheet name="ANM" sheetId="7" r:id="rId3"/>
    <sheet name="CREG" sheetId="6" r:id="rId4"/>
    <sheet name="IPSE" sheetId="5" r:id="rId5"/>
    <sheet name="SGC" sheetId="4" r:id="rId6"/>
    <sheet name="UPME" sheetId="3" r:id="rId7"/>
    <sheet name="Hoja1" sheetId="11" r:id="rId8"/>
    <sheet name="MinEnergía (2)" sheetId="2" state="hidden" r:id="rId9"/>
  </sheets>
  <definedNames>
    <definedName name="_xlnm._FilterDatabase" localSheetId="1" hidden="1">ANH!#REF!</definedName>
    <definedName name="_xlnm._FilterDatabase" localSheetId="2" hidden="1">ANM!$C$8:$K$8</definedName>
    <definedName name="_xlnm._FilterDatabase" localSheetId="3" hidden="1">CREG!#REF!</definedName>
    <definedName name="_xlnm._FilterDatabase" localSheetId="4" hidden="1">IPSE!#REF!</definedName>
    <definedName name="_xlnm._FilterDatabase" localSheetId="0" hidden="1">MinEnergía!$C$8:$J$49</definedName>
    <definedName name="_xlnm._FilterDatabase" localSheetId="8" hidden="1">'MinEnergía (2)'!$C$8:$K$45</definedName>
    <definedName name="_xlnm._FilterDatabase" localSheetId="5" hidden="1">SGC!#REF!</definedName>
    <definedName name="_xlnm._FilterDatabase" localSheetId="6" hidden="1">UPME!#REF!</definedName>
    <definedName name="_xlnm.Print_Area" localSheetId="1">ANH!$A$1:$V$6</definedName>
    <definedName name="_xlnm.Print_Area" localSheetId="2">ANM!$A$1:$V$8</definedName>
    <definedName name="_xlnm.Print_Area" localSheetId="3">CREG!$A$1:$V$6</definedName>
    <definedName name="_xlnm.Print_Area" localSheetId="4">IPSE!$A$1:$V$6</definedName>
    <definedName name="_xlnm.Print_Area" localSheetId="0">MinEnergía!$A$1:$U$50</definedName>
    <definedName name="_xlnm.Print_Area" localSheetId="8">'MinEnergía (2)'!$A$1:$V$46</definedName>
    <definedName name="_xlnm.Print_Area" localSheetId="5">SGC!$A$1:$V$6</definedName>
    <definedName name="_xlnm.Print_Area" localSheetId="6">UPME!$A$1:$V$6</definedName>
    <definedName name="_xlnm.Print_Titles" localSheetId="1">ANH!$1:$6</definedName>
    <definedName name="_xlnm.Print_Titles" localSheetId="2">ANM!$1:$8</definedName>
    <definedName name="_xlnm.Print_Titles" localSheetId="3">CREG!$1:$6</definedName>
    <definedName name="_xlnm.Print_Titles" localSheetId="4">IPSE!$1:$6</definedName>
    <definedName name="_xlnm.Print_Titles" localSheetId="0">MinEnergía!$1:$8</definedName>
    <definedName name="_xlnm.Print_Titles" localSheetId="8">'MinEnergía (2)'!$1:$8</definedName>
    <definedName name="_xlnm.Print_Titles" localSheetId="5">SGC!$1:$6</definedName>
    <definedName name="_xlnm.Print_Titles" localSheetId="6">UPME!$1:$6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10" i="3" l="1"/>
  <c r="F10" i="3"/>
  <c r="G10" i="3"/>
  <c r="H10" i="3"/>
  <c r="I10" i="3"/>
  <c r="E11" i="3"/>
  <c r="F11" i="3"/>
  <c r="G11" i="3"/>
  <c r="H11" i="3"/>
  <c r="I11" i="3"/>
  <c r="E12" i="3"/>
  <c r="F12" i="3"/>
  <c r="G12" i="3"/>
  <c r="H12" i="3"/>
  <c r="I12" i="3"/>
  <c r="E13" i="3"/>
  <c r="F13" i="3"/>
  <c r="G13" i="3"/>
  <c r="H13" i="3"/>
  <c r="I13" i="3"/>
  <c r="E14" i="3"/>
  <c r="F14" i="3"/>
  <c r="G14" i="3"/>
  <c r="H14" i="3"/>
  <c r="I14" i="3"/>
  <c r="E15" i="3"/>
  <c r="F15" i="3"/>
  <c r="G15" i="3"/>
  <c r="H15" i="3"/>
  <c r="I15" i="3"/>
  <c r="E16" i="3"/>
  <c r="F16" i="3"/>
  <c r="G16" i="3"/>
  <c r="H16" i="3"/>
  <c r="I16" i="3"/>
  <c r="E17" i="3"/>
  <c r="F17" i="3"/>
  <c r="G17" i="3"/>
  <c r="H17" i="3"/>
  <c r="I17" i="3"/>
  <c r="I9" i="3"/>
  <c r="H9" i="3"/>
  <c r="G9" i="3"/>
  <c r="F9" i="3"/>
  <c r="E9" i="3"/>
  <c r="E10" i="4"/>
  <c r="G10" i="4"/>
  <c r="H10" i="4"/>
  <c r="I10" i="4"/>
  <c r="E11" i="4"/>
  <c r="F11" i="4"/>
  <c r="G11" i="4"/>
  <c r="H11" i="4"/>
  <c r="I11" i="4"/>
  <c r="E12" i="4"/>
  <c r="F12" i="4"/>
  <c r="G12" i="4"/>
  <c r="H12" i="4"/>
  <c r="I12" i="4"/>
  <c r="E13" i="4"/>
  <c r="F13" i="4"/>
  <c r="G13" i="4"/>
  <c r="H13" i="4"/>
  <c r="I13" i="4"/>
  <c r="E14" i="4"/>
  <c r="F14" i="4"/>
  <c r="G14" i="4"/>
  <c r="H14" i="4"/>
  <c r="I14" i="4"/>
  <c r="E15" i="4"/>
  <c r="F15" i="4"/>
  <c r="G15" i="4"/>
  <c r="H15" i="4"/>
  <c r="I15" i="4"/>
  <c r="E16" i="4"/>
  <c r="F16" i="4"/>
  <c r="G16" i="4"/>
  <c r="H16" i="4"/>
  <c r="I16" i="4"/>
  <c r="E17" i="4"/>
  <c r="G17" i="4"/>
  <c r="H17" i="4"/>
  <c r="I17" i="4"/>
  <c r="E18" i="4"/>
  <c r="F18" i="4"/>
  <c r="G18" i="4"/>
  <c r="H18" i="4"/>
  <c r="I18" i="4"/>
  <c r="E19" i="4"/>
  <c r="F19" i="4"/>
  <c r="G19" i="4"/>
  <c r="H19" i="4"/>
  <c r="I19" i="4"/>
  <c r="E20" i="4"/>
  <c r="F20" i="4"/>
  <c r="G20" i="4"/>
  <c r="H20" i="4"/>
  <c r="I20" i="4"/>
  <c r="E21" i="4"/>
  <c r="F21" i="4"/>
  <c r="G21" i="4"/>
  <c r="H21" i="4"/>
  <c r="I21" i="4"/>
  <c r="E22" i="4"/>
  <c r="F22" i="4"/>
  <c r="G22" i="4"/>
  <c r="H22" i="4"/>
  <c r="I22" i="4"/>
  <c r="E23" i="4"/>
  <c r="F23" i="4"/>
  <c r="G23" i="4"/>
  <c r="H23" i="4"/>
  <c r="I23" i="4"/>
  <c r="I9" i="4"/>
  <c r="H9" i="4"/>
  <c r="G9" i="4"/>
  <c r="F9" i="4"/>
  <c r="E9" i="4"/>
  <c r="E10" i="5"/>
  <c r="F10" i="5"/>
  <c r="G10" i="5"/>
  <c r="H10" i="5"/>
  <c r="I10" i="5"/>
  <c r="E11" i="5"/>
  <c r="F11" i="5"/>
  <c r="G11" i="5"/>
  <c r="H11" i="5"/>
  <c r="I11" i="5"/>
  <c r="E12" i="5"/>
  <c r="F12" i="5"/>
  <c r="G12" i="5"/>
  <c r="H12" i="5"/>
  <c r="I12" i="5"/>
  <c r="E13" i="5"/>
  <c r="F13" i="5"/>
  <c r="G13" i="5"/>
  <c r="H13" i="5"/>
  <c r="I13" i="5"/>
  <c r="E14" i="5"/>
  <c r="F14" i="5"/>
  <c r="G14" i="5"/>
  <c r="H14" i="5"/>
  <c r="I14" i="5"/>
  <c r="E15" i="5"/>
  <c r="F15" i="5"/>
  <c r="G15" i="5"/>
  <c r="H15" i="5"/>
  <c r="I15" i="5"/>
  <c r="E16" i="5"/>
  <c r="F16" i="5"/>
  <c r="G16" i="5"/>
  <c r="H16" i="5"/>
  <c r="I16" i="5"/>
  <c r="I9" i="5"/>
  <c r="H9" i="5"/>
  <c r="G9" i="5"/>
  <c r="F9" i="5"/>
  <c r="E9" i="5"/>
  <c r="E10" i="6"/>
  <c r="F10" i="6"/>
  <c r="G10" i="6"/>
  <c r="H10" i="6"/>
  <c r="I10" i="6"/>
  <c r="E11" i="6"/>
  <c r="F11" i="6"/>
  <c r="G11" i="6"/>
  <c r="H11" i="6"/>
  <c r="I11" i="6"/>
  <c r="E12" i="6"/>
  <c r="F12" i="6"/>
  <c r="G12" i="6"/>
  <c r="H12" i="6"/>
  <c r="I12" i="6"/>
  <c r="I9" i="6"/>
  <c r="H9" i="6"/>
  <c r="G9" i="6"/>
  <c r="F9" i="6"/>
  <c r="E9" i="6"/>
  <c r="E10" i="7"/>
  <c r="F10" i="7"/>
  <c r="G10" i="7"/>
  <c r="H10" i="7"/>
  <c r="I10" i="7"/>
  <c r="E11" i="7"/>
  <c r="F11" i="7"/>
  <c r="G11" i="7"/>
  <c r="H11" i="7"/>
  <c r="I11" i="7"/>
  <c r="E12" i="7"/>
  <c r="F12" i="7"/>
  <c r="G12" i="7"/>
  <c r="H12" i="7"/>
  <c r="I12" i="7"/>
  <c r="E13" i="7"/>
  <c r="F13" i="7"/>
  <c r="G13" i="7"/>
  <c r="H13" i="7"/>
  <c r="I13" i="7"/>
  <c r="E14" i="7"/>
  <c r="G14" i="7"/>
  <c r="H14" i="7"/>
  <c r="I14" i="7"/>
  <c r="E15" i="7"/>
  <c r="F15" i="7"/>
  <c r="G15" i="7"/>
  <c r="H15" i="7"/>
  <c r="I15" i="7"/>
  <c r="E16" i="7"/>
  <c r="F16" i="7"/>
  <c r="G16" i="7"/>
  <c r="H16" i="7"/>
  <c r="I16" i="7"/>
  <c r="I9" i="7"/>
  <c r="H9" i="7"/>
  <c r="G9" i="7"/>
  <c r="E9" i="7"/>
  <c r="G10" i="8"/>
  <c r="H10" i="8"/>
  <c r="I10" i="8"/>
  <c r="G11" i="8"/>
  <c r="H11" i="8"/>
  <c r="I11" i="8"/>
  <c r="G12" i="8"/>
  <c r="H12" i="8"/>
  <c r="I12" i="8"/>
  <c r="F11" i="8"/>
  <c r="E11" i="8"/>
  <c r="E12" i="8"/>
  <c r="E10" i="8"/>
  <c r="I9" i="8"/>
  <c r="H9" i="8"/>
  <c r="G9" i="8"/>
  <c r="F9" i="8"/>
  <c r="E9" i="8"/>
  <c r="H48" i="10"/>
  <c r="G48" i="10"/>
  <c r="F48" i="10"/>
  <c r="E48" i="10"/>
  <c r="H47" i="10"/>
  <c r="G47" i="10"/>
  <c r="F47" i="10"/>
  <c r="E47" i="10"/>
  <c r="H46" i="10"/>
  <c r="G46" i="10"/>
  <c r="F46" i="10"/>
  <c r="E46" i="10"/>
  <c r="H45" i="10"/>
  <c r="G45" i="10"/>
  <c r="F45" i="10"/>
  <c r="E45" i="10"/>
  <c r="H44" i="10"/>
  <c r="G44" i="10"/>
  <c r="F44" i="10"/>
  <c r="E44" i="10"/>
  <c r="H43" i="10"/>
  <c r="G43" i="10"/>
  <c r="F43" i="10"/>
  <c r="E43" i="10"/>
  <c r="E40" i="10"/>
  <c r="F40" i="10"/>
  <c r="H39" i="10"/>
  <c r="G39" i="10"/>
  <c r="F39" i="10"/>
  <c r="E39" i="10"/>
  <c r="H38" i="10"/>
  <c r="G38" i="10"/>
  <c r="F38" i="10"/>
  <c r="E38" i="10"/>
  <c r="H37" i="10"/>
  <c r="G37" i="10"/>
  <c r="F37" i="10"/>
  <c r="E37" i="10"/>
  <c r="H36" i="10"/>
  <c r="G36" i="10"/>
  <c r="F36" i="10"/>
  <c r="E36" i="10"/>
  <c r="H35" i="10"/>
  <c r="G35" i="10"/>
  <c r="F35" i="10"/>
  <c r="E35" i="10"/>
  <c r="H34" i="10"/>
  <c r="G34" i="10"/>
  <c r="F34" i="10"/>
  <c r="E34" i="10"/>
  <c r="H33" i="10"/>
  <c r="G33" i="10"/>
  <c r="F33" i="10"/>
  <c r="E33" i="10"/>
  <c r="H32" i="10"/>
  <c r="G32" i="10"/>
  <c r="F32" i="10"/>
  <c r="E32" i="10"/>
  <c r="H31" i="10"/>
  <c r="G31" i="10"/>
  <c r="F31" i="10"/>
  <c r="E31" i="10"/>
  <c r="H30" i="10"/>
  <c r="G30" i="10"/>
  <c r="F30" i="10"/>
  <c r="E30" i="10"/>
  <c r="H29" i="10"/>
  <c r="G29" i="10"/>
  <c r="I29" i="10" s="1"/>
  <c r="F29" i="10"/>
  <c r="E29" i="10"/>
  <c r="H28" i="10"/>
  <c r="G28" i="10"/>
  <c r="F28" i="10"/>
  <c r="E28" i="10"/>
  <c r="H27" i="10"/>
  <c r="G27" i="10"/>
  <c r="F27" i="10"/>
  <c r="E27" i="10"/>
  <c r="H26" i="10"/>
  <c r="G26" i="10"/>
  <c r="F26" i="10"/>
  <c r="E26" i="10"/>
  <c r="H25" i="10"/>
  <c r="G25" i="10"/>
  <c r="F25" i="10"/>
  <c r="E25" i="10"/>
  <c r="H24" i="10"/>
  <c r="G24" i="10"/>
  <c r="F24" i="10"/>
  <c r="E24" i="10"/>
  <c r="H23" i="10"/>
  <c r="G23" i="10"/>
  <c r="F23" i="10"/>
  <c r="E23" i="10"/>
  <c r="H22" i="10"/>
  <c r="G22" i="10"/>
  <c r="F22" i="10"/>
  <c r="E22" i="10"/>
  <c r="H21" i="10"/>
  <c r="G21" i="10"/>
  <c r="F21" i="10"/>
  <c r="E21" i="10"/>
  <c r="H20" i="10"/>
  <c r="G20" i="10"/>
  <c r="F20" i="10"/>
  <c r="E20" i="10"/>
  <c r="H19" i="10"/>
  <c r="G19" i="10"/>
  <c r="F19" i="10"/>
  <c r="E19" i="10"/>
  <c r="H18" i="10" l="1"/>
  <c r="G18" i="10"/>
  <c r="F18" i="10"/>
  <c r="E18" i="10"/>
  <c r="H17" i="10"/>
  <c r="G17" i="10"/>
  <c r="F17" i="10"/>
  <c r="E17" i="10"/>
  <c r="H16" i="10"/>
  <c r="G16" i="10"/>
  <c r="F16" i="10"/>
  <c r="E16" i="10"/>
  <c r="H15" i="10"/>
  <c r="G15" i="10"/>
  <c r="F15" i="10"/>
  <c r="E15" i="10"/>
  <c r="H14" i="10"/>
  <c r="G14" i="10"/>
  <c r="F14" i="10"/>
  <c r="E14" i="10"/>
  <c r="H13" i="10"/>
  <c r="G13" i="10"/>
  <c r="F13" i="10"/>
  <c r="E13" i="10"/>
  <c r="H12" i="10"/>
  <c r="G12" i="10"/>
  <c r="F12" i="10"/>
  <c r="E12" i="10"/>
  <c r="F10" i="8" l="1"/>
  <c r="F17" i="4"/>
  <c r="F9" i="7"/>
  <c r="F12" i="8"/>
  <c r="F14" i="7"/>
  <c r="F10" i="4"/>
  <c r="E11" i="10"/>
  <c r="H10" i="10"/>
  <c r="G10" i="10"/>
  <c r="F10" i="10"/>
  <c r="E10" i="10"/>
  <c r="H11" i="10"/>
  <c r="G11" i="10"/>
  <c r="F11" i="10"/>
  <c r="H9" i="10"/>
  <c r="G9" i="10"/>
  <c r="F9" i="10"/>
  <c r="E9" i="10"/>
  <c r="J9" i="10" l="1"/>
  <c r="I9" i="10"/>
  <c r="H41" i="10" l="1"/>
  <c r="H40" i="10"/>
  <c r="G42" i="10"/>
  <c r="E41" i="10"/>
  <c r="E42" i="10"/>
  <c r="F42" i="10"/>
  <c r="XFD36" i="2"/>
  <c r="I16" i="10" l="1"/>
  <c r="J18" i="10"/>
  <c r="I30" i="10"/>
  <c r="I23" i="10"/>
  <c r="J46" i="10"/>
  <c r="J45" i="10"/>
  <c r="H42" i="10"/>
  <c r="J42" i="10" s="1"/>
  <c r="J11" i="10"/>
  <c r="G17" i="7"/>
  <c r="H17" i="5"/>
  <c r="I20" i="10"/>
  <c r="J40" i="10"/>
  <c r="J34" i="10"/>
  <c r="J14" i="10"/>
  <c r="I35" i="10"/>
  <c r="K16" i="4"/>
  <c r="J20" i="10"/>
  <c r="I38" i="10"/>
  <c r="H13" i="6"/>
  <c r="J15" i="7"/>
  <c r="J10" i="4"/>
  <c r="G40" i="10"/>
  <c r="K20" i="4"/>
  <c r="I31" i="10"/>
  <c r="G41" i="10"/>
  <c r="J48" i="10"/>
  <c r="J12" i="6"/>
  <c r="J11" i="3"/>
  <c r="K21" i="4"/>
  <c r="G17" i="5"/>
  <c r="J35" i="10"/>
  <c r="I22" i="10"/>
  <c r="I33" i="10"/>
  <c r="K11" i="6"/>
  <c r="K12" i="4"/>
  <c r="J20" i="4"/>
  <c r="I25" i="10"/>
  <c r="H13" i="8"/>
  <c r="I42" i="10"/>
  <c r="I17" i="5"/>
  <c r="K17" i="4"/>
  <c r="K13" i="3"/>
  <c r="I37" i="10"/>
  <c r="I15" i="10"/>
  <c r="J10" i="5"/>
  <c r="I18" i="10"/>
  <c r="I28" i="10"/>
  <c r="I17" i="10"/>
  <c r="I14" i="10"/>
  <c r="H17" i="7"/>
  <c r="J10" i="8"/>
  <c r="I39" i="10"/>
  <c r="I47" i="10"/>
  <c r="G13" i="6"/>
  <c r="K10" i="6"/>
  <c r="K22" i="4"/>
  <c r="J10" i="7"/>
  <c r="K11" i="5"/>
  <c r="K14" i="5"/>
  <c r="I48" i="10"/>
  <c r="K16" i="3"/>
  <c r="I34" i="10"/>
  <c r="J47" i="10"/>
  <c r="I45" i="10"/>
  <c r="J12" i="8"/>
  <c r="K15" i="4"/>
  <c r="K10" i="3"/>
  <c r="J26" i="10"/>
  <c r="J28" i="10"/>
  <c r="J10" i="10"/>
  <c r="I12" i="10"/>
  <c r="J16" i="5"/>
  <c r="I13" i="10"/>
  <c r="J32" i="10"/>
  <c r="I46" i="10"/>
  <c r="J44" i="10"/>
  <c r="I21" i="10"/>
  <c r="J17" i="10"/>
  <c r="J33" i="10"/>
  <c r="J13" i="5"/>
  <c r="J24" i="10"/>
  <c r="J11" i="8"/>
  <c r="J11" i="4"/>
  <c r="K14" i="4"/>
  <c r="I11" i="10"/>
  <c r="J19" i="10"/>
  <c r="I44" i="10"/>
  <c r="G13" i="8"/>
  <c r="I10" i="10"/>
  <c r="J38" i="10"/>
  <c r="J12" i="5"/>
  <c r="J17" i="3"/>
  <c r="J22" i="10"/>
  <c r="I32" i="10"/>
  <c r="J43" i="10"/>
  <c r="I18" i="3"/>
  <c r="H18" i="3"/>
  <c r="I26" i="10"/>
  <c r="I43" i="10"/>
  <c r="J21" i="10"/>
  <c r="J37" i="10"/>
  <c r="J23" i="10"/>
  <c r="G24" i="4"/>
  <c r="J25" i="10"/>
  <c r="I36" i="10"/>
  <c r="F41" i="10"/>
  <c r="I17" i="7"/>
  <c r="J30" i="10"/>
  <c r="G18" i="3"/>
  <c r="I24" i="4"/>
  <c r="I13" i="6"/>
  <c r="J16" i="10"/>
  <c r="J15" i="10"/>
  <c r="I27" i="10" l="1"/>
  <c r="G49" i="10"/>
  <c r="I40" i="10"/>
  <c r="K16" i="5"/>
  <c r="J15" i="5"/>
  <c r="K15" i="7"/>
  <c r="J13" i="3"/>
  <c r="J21" i="4"/>
  <c r="K12" i="6"/>
  <c r="H24" i="4"/>
  <c r="K10" i="8"/>
  <c r="J16" i="4"/>
  <c r="J31" i="10"/>
  <c r="K10" i="5"/>
  <c r="J22" i="4"/>
  <c r="H49" i="10"/>
  <c r="J17" i="4"/>
  <c r="J15" i="4"/>
  <c r="K17" i="3"/>
  <c r="K11" i="8"/>
  <c r="J14" i="5"/>
  <c r="K10" i="4"/>
  <c r="J11" i="6"/>
  <c r="K11" i="4"/>
  <c r="J12" i="4"/>
  <c r="J27" i="10"/>
  <c r="K13" i="5"/>
  <c r="J13" i="10"/>
  <c r="J12" i="10"/>
  <c r="J39" i="10"/>
  <c r="I13" i="8"/>
  <c r="J14" i="4"/>
  <c r="K10" i="7"/>
  <c r="K12" i="8"/>
  <c r="I24" i="10"/>
  <c r="K12" i="5"/>
  <c r="K11" i="3"/>
  <c r="J11" i="5"/>
  <c r="J11" i="7"/>
  <c r="K11" i="7"/>
  <c r="J29" i="10"/>
  <c r="J10" i="3"/>
  <c r="J16" i="3"/>
  <c r="J9" i="4"/>
  <c r="K9" i="4"/>
  <c r="J10" i="6"/>
  <c r="I19" i="10"/>
  <c r="K9" i="7"/>
  <c r="J9" i="7"/>
  <c r="F49" i="10"/>
  <c r="J36" i="10"/>
  <c r="I41" i="10"/>
  <c r="J41" i="10"/>
  <c r="K15" i="5" l="1"/>
  <c r="I49" i="10"/>
  <c r="J49" i="10"/>
  <c r="F17" i="7"/>
  <c r="J13" i="7"/>
  <c r="K13" i="7"/>
  <c r="K16" i="7"/>
  <c r="J16" i="7"/>
  <c r="F24" i="4"/>
  <c r="J24" i="4" s="1"/>
  <c r="K23" i="4"/>
  <c r="J23" i="4"/>
  <c r="K18" i="4"/>
  <c r="J18" i="4"/>
  <c r="J14" i="7"/>
  <c r="K14" i="7"/>
  <c r="K19" i="4"/>
  <c r="J19" i="4"/>
  <c r="K14" i="3"/>
  <c r="J14" i="3"/>
  <c r="J13" i="4"/>
  <c r="K13" i="4"/>
  <c r="J12" i="7"/>
  <c r="K12" i="7"/>
  <c r="J9" i="5"/>
  <c r="K9" i="5"/>
  <c r="F17" i="5"/>
  <c r="K9" i="6"/>
  <c r="F13" i="6"/>
  <c r="J9" i="6"/>
  <c r="F18" i="3"/>
  <c r="J9" i="3"/>
  <c r="K9" i="3"/>
  <c r="J12" i="3"/>
  <c r="K12" i="3"/>
  <c r="K15" i="3"/>
  <c r="J15" i="3"/>
  <c r="F13" i="8"/>
  <c r="K9" i="8"/>
  <c r="J9" i="8"/>
  <c r="K17" i="7" l="1"/>
  <c r="J17" i="7"/>
  <c r="K24" i="4"/>
  <c r="K17" i="5"/>
  <c r="J17" i="5"/>
  <c r="J18" i="3"/>
  <c r="K18" i="3"/>
  <c r="K13" i="8"/>
  <c r="J13" i="8"/>
  <c r="J13" i="6"/>
  <c r="K13" i="6"/>
</calcChain>
</file>

<file path=xl/metadata.xml><?xml version="1.0" encoding="utf-8"?>
<metadata xmlns="http://schemas.openxmlformats.org/spreadsheetml/2006/main" xmlns:xlrd="http://schemas.microsoft.com/office/spreadsheetml/2017/richdata">
  <metadataTypes count="1">
    <metadataType name="XLRICHVALUE" minSupportedVersion="120000" copy="1" pasteAll="1" pasteValues="1" merge="1" splitFirst="1" rowColShift="1" clearFormats="1" clearComments="1" assign="1" coerce="1"/>
  </metadataTypes>
  <futureMetadata name="XLRICHVALUE" count="1">
    <bk>
      <extLst>
        <ext uri="{3e2802c4-a4d2-4d8b-9148-e3be6c30e623}">
          <xlrd:rvb i="0"/>
        </ext>
      </extLst>
    </bk>
  </futureMetadata>
  <valueMetadata count="1">
    <bk>
      <rc t="1" v="0"/>
    </bk>
  </valueMetadata>
</metadata>
</file>

<file path=xl/sharedStrings.xml><?xml version="1.0" encoding="utf-8"?>
<sst xmlns="http://schemas.openxmlformats.org/spreadsheetml/2006/main" count="4535" uniqueCount="483">
  <si>
    <t xml:space="preserve">Compromisos </t>
  </si>
  <si>
    <t>Subsidios</t>
  </si>
  <si>
    <t>Fondos</t>
  </si>
  <si>
    <t>Grupo</t>
  </si>
  <si>
    <t xml:space="preserve">Obligaciones </t>
  </si>
  <si>
    <t xml:space="preserve">Oblig.        /Aprop. Vigente </t>
  </si>
  <si>
    <t>Comp.    
 /Aprop. Vigente</t>
  </si>
  <si>
    <t xml:space="preserve"> ($) Millones de pesos</t>
  </si>
  <si>
    <t>Hidrocarburos</t>
  </si>
  <si>
    <t>Energía</t>
  </si>
  <si>
    <t>Minería</t>
  </si>
  <si>
    <t>(%)</t>
  </si>
  <si>
    <t>Nombre del Proyecto</t>
  </si>
  <si>
    <t>Total Minenergía</t>
  </si>
  <si>
    <t>Ambientales y Sociales</t>
  </si>
  <si>
    <t>Apropiación Inicial</t>
  </si>
  <si>
    <t>Subsector</t>
  </si>
  <si>
    <t>&lt;</t>
  </si>
  <si>
    <t>Apropiación Bloqueada</t>
  </si>
  <si>
    <t>Otros proyectos</t>
  </si>
  <si>
    <t>subsidios</t>
  </si>
  <si>
    <t>Transformacionales</t>
  </si>
  <si>
    <t>Total ANH</t>
  </si>
  <si>
    <t>Distribución de recursos a usuarios de gas combustible por red de estratos 1 y 2.  nacional</t>
  </si>
  <si>
    <t>Distribución de recursos para el transporte de combustibles líquidos derivados del petróleo entre yumbo y la ciudad de pasto  nariño</t>
  </si>
  <si>
    <t>Apoyo a la financiación de proyectos dirigidos al desarrollo de infraestructura, y conexiones para el uso del gas natural a nivel  nacional</t>
  </si>
  <si>
    <t>Desarrollo de la gestión de la información en asuntos del subsector hidrocarburos.  nacional</t>
  </si>
  <si>
    <t>Fortalecimiento del control a la comercialización de combustibles en los departamentos considerados como zonas de frontera.  nacional</t>
  </si>
  <si>
    <t>Mejoramiento de la gestión de la información de la distribución de los combustibles líquidos, gas natural y glp para uso vehicular.  nacional</t>
  </si>
  <si>
    <t>Distribución de recursos para pagos por menores tarifas sector eléctrico  nacional</t>
  </si>
  <si>
    <t>Distribución de subsidios para usuarios ubicados en zonas especiales del sistema interconectado  nacional</t>
  </si>
  <si>
    <t>Mejoramiento de la calidad y confiabilidad del servicio de energía eléctrica en los barrios subnormales ubicados en los municipios del sistema interconectado a nivel  nacional</t>
  </si>
  <si>
    <t>Suministro del servicio de energía eléctrica en las zonas no interconectadas – zni a nivel  nacional</t>
  </si>
  <si>
    <t>Mejoramiento del servicio de energia electrica en las zonas rurales del territorio  nacional</t>
  </si>
  <si>
    <t>Incremento de la eficiencia en el consumo, uso y generación de la energía a nivel  nacional</t>
  </si>
  <si>
    <t>Fortalecimiento de la autoridad reguladora para el uso seguro de los materiales nucleares y radiactivos en el territorio   nacional</t>
  </si>
  <si>
    <t>Estudios sobre política y regulación energetíca  nacional</t>
  </si>
  <si>
    <t>Generación de condiciones favorables para  regularizar  la actividad minera de pequeña escala  nacional</t>
  </si>
  <si>
    <t>Mejoramiento  de las condiciones de trabajo de los mineros de subsistencia en el territorio nacional  nacional</t>
  </si>
  <si>
    <t>Fortalecimiento gestión preventiva en el sector minero.  nacional</t>
  </si>
  <si>
    <t>Fortalecimiento del sector minero de pequeña escala.  nacional</t>
  </si>
  <si>
    <t>Mejoramiento de la competitividad para el desarrollo del sector minero a nivel nacional</t>
  </si>
  <si>
    <t>Apoyo a las acciones de control de la explotación ilícita de minerales en el territorio   nacional</t>
  </si>
  <si>
    <t>Fortalecimiento de la transparencia en la cadena de valor del sector extractivo en colombia (iniciativa EITI)  nacional</t>
  </si>
  <si>
    <t>Fortalecimiento del sector minero energético a nivel  nacional</t>
  </si>
  <si>
    <t>Fortalecimiento en la gestión de conocimiento y uso compartido de información en temáticas sociales y ambientales para el sector minero energético y actores interesados en el ámbito  nacional</t>
  </si>
  <si>
    <t>Fortalecimiento de la gestión sectorial hacia la integración de las actividades del sector minero energético en la planificación ambiental y territorial para el sector minero energético en el territorio  nacional</t>
  </si>
  <si>
    <t>Fortalecimiento para la reducción de emisiones de gases de efecto invernadero (gei) que afectan las actividades del sector minero energetico en el ámbito  nacional</t>
  </si>
  <si>
    <t>Fortalecimiento para la reducción de la conflictividad socio ambiental frente a las actividades desarrolladas por  el sector minero energético en el territorio   nacional</t>
  </si>
  <si>
    <t>Fortalecimiento de la divulgación del impacto positivo de las políticas y la gestión de desarrollo del país del sector minero energético ante la población y los públicos de interés  nacional</t>
  </si>
  <si>
    <t>Implementación del litigio de alto impacto en el ministerio de minas y energía...  nacional</t>
  </si>
  <si>
    <t>Mejoramiento del modelo integrado de planeación y gestión en el ministerio de minas y energía  bogotá</t>
  </si>
  <si>
    <t>Fortalecimiento de la sinergia institucional del sector minero energético en los escenarios estratégicos internacionales desde el nivel  nacional</t>
  </si>
  <si>
    <t>Fortalecimiento de la participación, transparencia y colaboración de los ciudadanos y partes interesadas en la gestión del sector minero energético   nacional</t>
  </si>
  <si>
    <t>Implantación modelo gestion de documentos electronicos de archivo en el ministerio de minas y energia  bogotá</t>
  </si>
  <si>
    <t>Fortalecimiento de los instrumentos de gestión documental  nacional</t>
  </si>
  <si>
    <t>Fortalecimiento de la transformación digital en el ministerio de minas y energía  nacional</t>
  </si>
  <si>
    <t>Fortalecimiento de la cultura organizacional del ministerio de minas y energía en  bogotá</t>
  </si>
  <si>
    <t>Fortalecimiento en la implementación del modelo de promoción para incrementar la inversión  nacional</t>
  </si>
  <si>
    <t>Aprovechamiento de hidrocarburos en territorios social y ambientalmente sostenibles a nivel  nacional</t>
  </si>
  <si>
    <t>Fortalecimiento de la ciencia y tecnología para el sector hidrocarburos a nivel   nacional</t>
  </si>
  <si>
    <t>Identificación de recursos exploratorios de hidrocarburos  nacional</t>
  </si>
  <si>
    <t>Fortalecimiento de las tecnologías de la información y las comunicaciones para la transformación digital de la agencia nacional de hidrocarburos a nivel   nacional</t>
  </si>
  <si>
    <t>Mejoramiento de la seguridad en el desarrollo de la actividad minera  nacional</t>
  </si>
  <si>
    <t>Mejoramiento de los estándares de la actividad minera a nivel  nacional</t>
  </si>
  <si>
    <t>Optimización de las condiciones técnicas y legales de la información del sistema integrado de gestión minera con las solicitudes pendientes a 2018  nacional</t>
  </si>
  <si>
    <t>Fortalecimiento de los mecanismos de promoción del sector minero  nacional</t>
  </si>
  <si>
    <t>Fortalecimiento de la infraestructura física de la agencia nacional de minería a nivel  nacional</t>
  </si>
  <si>
    <t>Optimización de los sistemas: planeación y gestión (mipg) y el sistema integrado de gestión (sig) de la agencia nacional de minería bogotá</t>
  </si>
  <si>
    <t>Fortalecimiento de los servicios de la anm soportados en las tecnologías de la información y las comunicaciones  bogotá</t>
  </si>
  <si>
    <t>Divulgación de la regulación a la ciudadanía a nivel  nacional</t>
  </si>
  <si>
    <t>Mejoramiento  y modernización de las tics de la creg a nivel  nacional</t>
  </si>
  <si>
    <t>Ampliación del conocimiento geocientífico básico del territorio  nacional</t>
  </si>
  <si>
    <t>Distribución de recursos al consumo en cilindros y proyectos de infraestructura de GLP  nacional</t>
  </si>
  <si>
    <t>Total UPME</t>
  </si>
  <si>
    <t>Total SGC</t>
  </si>
  <si>
    <t>Total IPSE</t>
  </si>
  <si>
    <t>Total CREG</t>
  </si>
  <si>
    <t>Total ANM</t>
  </si>
  <si>
    <t>Generación  de valor público a traves del emprendimiento y la innovación para la upme ubicada en  bogotá</t>
  </si>
  <si>
    <t>Desarrollo e implementación de proyectos energéticos sostenibles en las zonas no interconectadas, ZNI  nacional</t>
  </si>
  <si>
    <t>Diseño y estructuración de  soluciones tecnológicas apropiadas de generación de energía eléctrica en las zonas no interconectadas del País   Nacional</t>
  </si>
  <si>
    <t>Actualización ampliación de la cobertura de telemetría y monitoreo de variables energéticas en las zonas no interconectadas.  Nacional</t>
  </si>
  <si>
    <t>Inventario actualizar el inventario de los activos eléctricos del instituto de planificación y promoción de soluciones energéticas IPSE   Nacional</t>
  </si>
  <si>
    <t xml:space="preserve">Fortalecimiento actualización y organización del archivo total (central, de gestión e histórico) del IPSE Bogotá  </t>
  </si>
  <si>
    <t>Fortalecimiento fortalecimiento de la gestión institucional del ipse   Bogotá</t>
  </si>
  <si>
    <t>Fortalecimiento de las tecnologias de la informacion y las comunicaciones de ipse como referente de informacion para las zonas no interconectadas - IPSE Bogota</t>
  </si>
  <si>
    <t>Ampliación del conocimiento del potencial mineral en el territorio  Nacional</t>
  </si>
  <si>
    <t>Fortalecimiento de la investigación y caracterización de materiales geológicos en territorio  Nacional</t>
  </si>
  <si>
    <t>Investigación monitoreo y evaluación de amenazas geológicas del territorio  Nacional</t>
  </si>
  <si>
    <t>Investigación y desarrollo geocientífico de hidrocarburos en el territorio  Nacional</t>
  </si>
  <si>
    <t>Contribución al desarrollo de la gestión y seguridad radiológica, nuclear e isotópica de los laboratorios e instalaciones del servicio geológico colombiano.  Bogotá</t>
  </si>
  <si>
    <t xml:space="preserve">Fortalecimiento institucional del servicio geológico colombiano a nivel   Nacional </t>
  </si>
  <si>
    <t>Fortalecimiento de la gestión estratégica integral del servicio geológico colombiano a nivel  Nacional</t>
  </si>
  <si>
    <t>Modernización de los datacenter principal y alterno del servicio geológico colombiano  Nacional</t>
  </si>
  <si>
    <t>Asesoria  para promover el desarrollo sostenible y la competitividad del sector minero a nivel  Nacional</t>
  </si>
  <si>
    <t>Asesoria para la equidad y conectividad energética a nivel  Nacional</t>
  </si>
  <si>
    <t>Asesoria para la planeación de abastecimiento y confiabilidad del sub sector de hidrocarburos a nivel  Nacional</t>
  </si>
  <si>
    <t>Asesoria para la seguridad energética y el seguimiento del  pen  a nivel  Nacional</t>
  </si>
  <si>
    <t>Desarrollo de estrategias para dotar de sentido social y ambiental la planeación minero energética a nivel  Nacional</t>
  </si>
  <si>
    <t>Implementación de acciones para la confiabilidad del subsector eléctrico a nivel  Nacional</t>
  </si>
  <si>
    <t xml:space="preserve">Estudios para el desarrollo regulatorio de los sectores de energía eléctrica, gas combustible y combustibles líquidos a nivel   nacional - </t>
  </si>
  <si>
    <t xml:space="preserve">Fortalecimiento institucional a partir del aprendizaje organizacional a nivel  nacional </t>
  </si>
  <si>
    <t>Apropiación Vigente</t>
  </si>
  <si>
    <t xml:space="preserve">INFORME DE EJECUCIÓN PRESUPUESTAL 
DICIEMBRE 2020 </t>
  </si>
  <si>
    <t>fortalecimiento de las capacidades tecnológicas del ministerio de minas y energía para facilitar el uso, acceso y aprovechamiento de la información minero energética a nivel nacional</t>
  </si>
  <si>
    <t>MES</t>
  </si>
  <si>
    <t>Marzo</t>
  </si>
  <si>
    <t>RESUMEN GENERAL</t>
  </si>
  <si>
    <t>Cifras en millones de pesos</t>
  </si>
  <si>
    <t>UEJ</t>
  </si>
  <si>
    <t>NOMBRE UEJ</t>
  </si>
  <si>
    <t>RUBRO</t>
  </si>
  <si>
    <t>TIPO</t>
  </si>
  <si>
    <t>CTA</t>
  </si>
  <si>
    <t>SUB
CTA</t>
  </si>
  <si>
    <t>OBJ</t>
  </si>
  <si>
    <t>ORD</t>
  </si>
  <si>
    <t>SOR
ORD</t>
  </si>
  <si>
    <t>ITEM</t>
  </si>
  <si>
    <t>SUB
ITEM</t>
  </si>
  <si>
    <t>FUENTE</t>
  </si>
  <si>
    <t>REC</t>
  </si>
  <si>
    <t>SIT</t>
  </si>
  <si>
    <t>DESCRIPCION</t>
  </si>
  <si>
    <t>Concepto</t>
  </si>
  <si>
    <t>Apropiación Inicial 2023</t>
  </si>
  <si>
    <t>Aplazamiento</t>
  </si>
  <si>
    <t>Traslados Presupuestales por Reducción</t>
  </si>
  <si>
    <t xml:space="preserve">TOTAL </t>
  </si>
  <si>
    <t>Traslados Presupuestales por Adición</t>
  </si>
  <si>
    <t>Adición 1</t>
  </si>
  <si>
    <t>Total Adiciones</t>
  </si>
  <si>
    <t>Apropiación
Vigente 2023</t>
  </si>
  <si>
    <t>Apropiación Bloqueada 2023</t>
  </si>
  <si>
    <t>Apropiación Disponible</t>
  </si>
  <si>
    <t>% Comp</t>
  </si>
  <si>
    <t>% Comp./ Aprop Disponible</t>
  </si>
  <si>
    <t>Compromisos mes Anterior</t>
  </si>
  <si>
    <t>Diferencia Compromisos</t>
  </si>
  <si>
    <t>% Meta Comp.</t>
  </si>
  <si>
    <t>Obligaciones</t>
  </si>
  <si>
    <t xml:space="preserve">% Oblig.   </t>
  </si>
  <si>
    <t xml:space="preserve">% Oblig.        /Aprop. DISPON </t>
  </si>
  <si>
    <t>Obligado mes Anterior</t>
  </si>
  <si>
    <t>Diferencia Obligaciones</t>
  </si>
  <si>
    <t>% Meta Oblig.</t>
  </si>
  <si>
    <t>Por Comprometer</t>
  </si>
  <si>
    <t xml:space="preserve">Por Obligar de los Compromisos </t>
  </si>
  <si>
    <t>Por Obligar si se compromete el 100%</t>
  </si>
  <si>
    <t>Por comprometer frene a disp</t>
  </si>
  <si>
    <t>meta en $</t>
  </si>
  <si>
    <t xml:space="preserve">% de cumplimiento frente a Obligaciones </t>
  </si>
  <si>
    <t>Enero</t>
  </si>
  <si>
    <t>Febrero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</si>
  <si>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</si>
  <si>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</si>
  <si>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</si>
  <si>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</si>
  <si>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</si>
  <si>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</si>
  <si>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</si>
  <si>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</si>
  <si>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</si>
  <si>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&lt;&gt;NA</t>
  </si>
  <si>
    <t>A</t>
  </si>
  <si>
    <t xml:space="preserve">Funcionamiento </t>
  </si>
  <si>
    <t>Gastos de Personal</t>
  </si>
  <si>
    <t>Adquisición de bienes y servicios</t>
  </si>
  <si>
    <t>Transferencias  corrientes</t>
  </si>
  <si>
    <t>Gastos de Comerc. y Producción</t>
  </si>
  <si>
    <t>Gtos por tributos, multas sanciones e intereses</t>
  </si>
  <si>
    <t>B</t>
  </si>
  <si>
    <t>Servicio a la Deuda</t>
  </si>
  <si>
    <t>Otras Cuentas Por Pagar</t>
  </si>
  <si>
    <t>Aportes al Fondo de Contingencias</t>
  </si>
  <si>
    <t>C</t>
  </si>
  <si>
    <t xml:space="preserve">Inversión </t>
  </si>
  <si>
    <t>Total Sector</t>
  </si>
  <si>
    <t>TOTAL INVERSIÓN + FUNCIONAMIENTO</t>
  </si>
  <si>
    <t>TOTAL INVERSIÓN + FUNCIONAMIENTO + SERVICIO A LA DEUDA</t>
  </si>
  <si>
    <t>Entidad</t>
  </si>
  <si>
    <t>Por comprometer frente a disp</t>
  </si>
  <si>
    <t>21-01-01</t>
  </si>
  <si>
    <t>MME</t>
  </si>
  <si>
    <t>21-11-00</t>
  </si>
  <si>
    <t>AGENCIA NACIONAL DE HIDROCARBUROS - ANH</t>
  </si>
  <si>
    <t>ANH</t>
  </si>
  <si>
    <t>21-12-00</t>
  </si>
  <si>
    <t>ANM</t>
  </si>
  <si>
    <t>21-01-13</t>
  </si>
  <si>
    <t>CREG</t>
  </si>
  <si>
    <t>21-10-00</t>
  </si>
  <si>
    <t>IPSE</t>
  </si>
  <si>
    <t>21-03-00</t>
  </si>
  <si>
    <t>SGC</t>
  </si>
  <si>
    <t>21-09-00</t>
  </si>
  <si>
    <t>UPME</t>
  </si>
  <si>
    <t xml:space="preserve"> </t>
  </si>
  <si>
    <t>TOTAL FUNCIONAMIENTO</t>
  </si>
  <si>
    <t>TOTAL INVERSIÓN</t>
  </si>
  <si>
    <t>TOTAL SERVICIO A LA DEUDA</t>
  </si>
  <si>
    <t>MINISTERIO DE MINAS Y ENERGIA</t>
  </si>
  <si>
    <t xml:space="preserve">Gastos de Personal </t>
  </si>
  <si>
    <t>B-10-01-03</t>
  </si>
  <si>
    <t>B-10-04-01</t>
  </si>
  <si>
    <t>Total Entidad</t>
  </si>
  <si>
    <t>BPIN</t>
  </si>
  <si>
    <t>C-2106-1900-10</t>
  </si>
  <si>
    <t>MINISTRO</t>
  </si>
  <si>
    <t>Comunicación y Prensa</t>
  </si>
  <si>
    <t>FORTALECIMIENTO DE LA DIVULGACIÓN DEL IMPACTO POSITIVO DE LAS POLÍTICAS Y LA GESTIÓN DE DESARROLLO DEL PAÍS DEL SECTOR MINERO ENERGÉTICO ANTE LA POBLACIÓN Y LOS PÚBLICOS DE INTERÉS  NACIONAL LOS PÚBLICOS DE INTERÉS  NACIONAL</t>
  </si>
  <si>
    <t>Subtotal Prensa</t>
  </si>
  <si>
    <t>C-2199-1900-22</t>
  </si>
  <si>
    <t>IMPLEMENTACIÓN DEL LITIGIO DE ALTO IMPACTO EN EL MINISTERIO DE MINAS Y ENERGÍA...  NACIONAL</t>
  </si>
  <si>
    <t>2018011000840</t>
  </si>
  <si>
    <t>Subtotal Jurídica</t>
  </si>
  <si>
    <t>C-2199-1900-15</t>
  </si>
  <si>
    <t>MEJORAMIENTO DEL MODELO INTEGRADO DE PLANEACIÓN Y GESTIÓN EN EL MINISTERIO DE MINAS Y ENERGÍA  BOGOTÁ</t>
  </si>
  <si>
    <t>2017011000209</t>
  </si>
  <si>
    <t>C-2106-1900-9</t>
  </si>
  <si>
    <t>FORTALECIMIENTO DE LA SINERGIA INSTITUCIONAL DEL SECTOR MINERO ENERGÉTICO EN LOS ESCENARIOS ESTRATÉGICOS INTERNACIONALES DESDE EL NIVEL  NACIONAL</t>
  </si>
  <si>
    <t>2018011000403</t>
  </si>
  <si>
    <t>Subtotal Planeación</t>
  </si>
  <si>
    <t>C-2106-1900-17</t>
  </si>
  <si>
    <t>FORTALECIMIENTO DE LA POLÍTICA PUBLICA PARA PROMOVER LA TRANSFORMACIÓN ENERGÉTICA EN AGENTES Y USUARIOS DEL TERRITORIO NACIONAL</t>
  </si>
  <si>
    <t>C-2106-1900-19</t>
  </si>
  <si>
    <t>FORTALECIMIENTO DE LA POLITICA PUBLICA PARA MEJORAR EL ACCESO A TECNOLOGIAS O APLICACIONES NUCLEARES AVANZADAS EN EL TERRITORIO  NACIONAL</t>
  </si>
  <si>
    <t>Subtotal Asuntos Regulatorios</t>
  </si>
  <si>
    <t>C-2105-1900-11</t>
  </si>
  <si>
    <t>AMBIENTAL</t>
  </si>
  <si>
    <t>FORTALECIMIENTO DEL RELACIONAMIENTO TERRITORIAL PARA LA CREACION DE VALOR COMPARTIDO EN EL SECTOR MINERO ENERGETICO NACIONAL</t>
  </si>
  <si>
    <t>C-2105-1900-9</t>
  </si>
  <si>
    <t>FORTALECIMIENTO PARA LA REDUCCIÓN DE EMISIONES DE GASES DE EFECTO INVERNADERO (GEI) QUE AFECTAN LAS ACTIVIDADES DEL SECTOR MINERO ENERGETICO EN EL ÁMBITO  NACIONAL (Cambio climatico)</t>
  </si>
  <si>
    <t>2018011001096</t>
  </si>
  <si>
    <t>C-2106-1900-13</t>
  </si>
  <si>
    <t>FORTALECIMIENTO DE LA GESTIÓN SECTORIAL HACIA LA INTEGRACIÓN DE LAS ACTIVIDADES DEL SECTOR MINERO ENERGÉTICO EN LA PLANIFICACIÓN AMBIENTAL Y TERRITORIAL PARA EL SECTOR MINERO ENERGÉTICO EN EL TERRITORIO  NACIONAL (ambiental)</t>
  </si>
  <si>
    <t>2018011000256</t>
  </si>
  <si>
    <t>C-2105-1900-13</t>
  </si>
  <si>
    <t>FORTALECIMIENTO DE LA COMPETITIVIDAD Y SOSTENIBILIDAD DEL SECTOR MINERO ENERGETICO MEDIANTE LA INCORPORACION DE PROCESOS DE REDUCCION DE RIESGO DE DESASTRES   NACIONAL (Riesgo de Desastres)</t>
  </si>
  <si>
    <t xml:space="preserve">Subtotal ambiental </t>
  </si>
  <si>
    <t>%Oblig./ Aprop Disponible</t>
  </si>
  <si>
    <t>Por comprometer DNP</t>
  </si>
  <si>
    <t>C-2106-1900-20</t>
  </si>
  <si>
    <t>VICE MINAS</t>
  </si>
  <si>
    <t>FORTALECIMIENTO DE LA CONFIANZA EN LAS INSTITUCIONES DE LA INDUSTRIA MINERO ENERGETICA EN COLOMBIA (INICIATIVA EITI)  NACIONAL</t>
  </si>
  <si>
    <t>Subtotal EITI</t>
  </si>
  <si>
    <t xml:space="preserve">Total Despacho Ministro  </t>
  </si>
  <si>
    <t>C-2101-1900-8</t>
  </si>
  <si>
    <t>HIDROCARBUROS</t>
  </si>
  <si>
    <t>DISTRIBUCIÓN DE RECURSOS A USUARIOS DE GAS COMBUSTIBLE POR RED DE ESTRATOS 1 Y 2.  NACIONAL</t>
  </si>
  <si>
    <t>2018011000650</t>
  </si>
  <si>
    <t>C-2101-1900-10</t>
  </si>
  <si>
    <t>DISTRIBUCIÓN DE RECURSOS AL CONSUMO EN CILINDROS Y PROYECTOS DE INFRAESTRUCTURA DE GLP  NACIONAL</t>
  </si>
  <si>
    <t>C-2103-1900-7</t>
  </si>
  <si>
    <t>DISTRIBUCIÓN DE RECURSOS PARA EL TRANSPORTE DE COMBUSTIBLES LÍQUIDOS DERIVADOS DEL PETRÓLEO ENTRE YUMBO Y LA CIUDAD DE PASTO  NARIÑO</t>
  </si>
  <si>
    <t>2019011000024</t>
  </si>
  <si>
    <t>C-2101-1900-11</t>
  </si>
  <si>
    <t>SUSTITUCION DE LENA POR CILINDROS DE GLP EN HOGARES DE BAJOS RECURSOS NACIONAL</t>
  </si>
  <si>
    <t>C-2101-1900-9</t>
  </si>
  <si>
    <t>APOYO A LA FINANCIACIÓN DE PROYECTOS DIRIGIDOS AL DESARROLLO DE INFRAESTRUCTURA, Y CONEXIONES PARA EL USO DEL GAS NATURAL A NIVEL  NACIONAL</t>
  </si>
  <si>
    <t>2018011001035</t>
  </si>
  <si>
    <t>C-2106-1900-8</t>
  </si>
  <si>
    <t>MEJORAMIENTO DE LA GESTIÓN DE LA INFORMACIÓN DE LA DISTRIBUCIÓN DE LOS COMBUSTIBLES LÍQUIDOS, GAS NATURAL Y GLP PARA USO VEHICULAR.  NACIONAL</t>
  </si>
  <si>
    <t>2018011000352</t>
  </si>
  <si>
    <t>C-2103-1900-5</t>
  </si>
  <si>
    <t>FORTALECIMIENTO DEL CONTROL A LA COMERCIALIZACIÓN DE COMBUSTIBLES EN LOS DEPARTAMENTOS CONSIDERADOS COMO ZONAS DE FRONTERA.  NACIONAL</t>
  </si>
  <si>
    <t>2018011000351</t>
  </si>
  <si>
    <t>C-2106-1900-11</t>
  </si>
  <si>
    <t>DESARROLLO DE LA GESTIÓN DE LA INFORMACIÓN EN ASUNTOS DEL SUBSECTOR HIDROCARBUROS.  NACIONAL</t>
  </si>
  <si>
    <t>2018011000350</t>
  </si>
  <si>
    <t>C-2103-1900-8</t>
  </si>
  <si>
    <t>FORTALECIMIENTO A LA GESTION DEL MONITOREO, SEGUIMIENTO Y CONTROL A LOS COMBUSTIBLES LIQUIDOS DERIVADOS DEL PETROLEO Y OTROS PRODUCTOS DE TIPO RESIDUAL DE HIDROCARBUROS NACIONAL</t>
  </si>
  <si>
    <t>Subtotal hidrocarburos</t>
  </si>
  <si>
    <t>C-2102-1900-6</t>
  </si>
  <si>
    <t>ENERGIA</t>
  </si>
  <si>
    <t>DISTRIBUCIÓN DE RECURSOS PARA PAGOS POR MENORES TARIFAS SECTOR ELÉCTRICO  NACIONAL</t>
  </si>
  <si>
    <t>2018011000684</t>
  </si>
  <si>
    <t>C-2102-1900-8</t>
  </si>
  <si>
    <t>DISTRIBUCIÓN DE SUBSIDIOS PARA USUARIOS UBICADOS EN ZONAS ESPECIALES DEL SISTEMA INTERCONECTADO  NACIONAL</t>
  </si>
  <si>
    <t>2018011000680</t>
  </si>
  <si>
    <t>C-2102-1900-11</t>
  </si>
  <si>
    <t>MEJORAMIENTO DEL SERVICIO DE ENERGIA ELECTRICA EN LAS ZONAS RURALES DEL TERRITORIO  NACIONAL</t>
  </si>
  <si>
    <t>2018011001048</t>
  </si>
  <si>
    <t>C-2102-1900-15</t>
  </si>
  <si>
    <t>AMPLIACION DE LA COBERTURA DEL SERVICIO DE ENERGIA ELECTRICA EN LAS ZONAS NO INTERCONECTADAS ZNI EN EL TERRITORIO   NACIONAL</t>
  </si>
  <si>
    <t>C-2102-1900-9</t>
  </si>
  <si>
    <t>MEJORAMIENTO DE LA CALIDAD Y CONFIABILIDAD DEL SERVICIO DE ENERGÍA ELÉCTRICA EN LOS BARRIOS SUBNORMALES UBICADOS EN LOS MUNICIPIOS DEL SISTEMA INTERCONECTADO A NIVEL  NACIONAL</t>
  </si>
  <si>
    <t>2018011001045</t>
  </si>
  <si>
    <t>C-2106-1900-18</t>
  </si>
  <si>
    <t>MEJORAMIENTO DE LA EFICIENCIA Y SEGURIDAD EN LOS PRODUCTOS, SISTEMAS E INSTALACIONES QUE ESTÁN BAJO EL ALCANCE DE LOS REGLAMENTOS TÉCNICOS DEL SECTOR DE ENERGÍA ELÉCTRICA EN EL TERRITORIO NACIONAL</t>
  </si>
  <si>
    <t>C-2102-1900-12</t>
  </si>
  <si>
    <t>MEJORAMIENTO DEL CUBRIMIENTO DE LA DEMANDA NO ATENDIDA QUE PERCIBEN LOS USUARIOS DEL SIN Y LAS ZNI NACIONAL</t>
  </si>
  <si>
    <t>C-2102-1900-13</t>
  </si>
  <si>
    <t>MEJORAMIENTO EN LA DISMINUCIÓN DE LAS BRECHAS DE ACCESO A ENERGÍA ASEQUIBLE Y LIMPIA A NIVEL NACIONAL</t>
  </si>
  <si>
    <t>Subtotal Energía</t>
  </si>
  <si>
    <t>C-2102-1900-14</t>
  </si>
  <si>
    <t>FORTALECIMIENTO DE LA GESTION EFICIENTE DE LA ENERGIA Y DESARROLLO DE LAS FUENTES NO CONVENCIONALES DE ENERGIA EN EL TERRITORIO  NACIONAL</t>
  </si>
  <si>
    <t>Subtotal Fenoge</t>
  </si>
  <si>
    <t xml:space="preserve">Total Viceministerio Energía </t>
  </si>
  <si>
    <t>C-2104-1900-19</t>
  </si>
  <si>
    <t>FORMALIZACION MINERA</t>
  </si>
  <si>
    <t>FORTALECIMIENTO DE LA GESTION INSTITUCIONAL PARA LA IMPLEMENTACION DE ACCIONES TENDIENTES A PERMITIR EL ACCESO A LA LEGALIDAD DE LA PEQUENA MINERIA EN EL TERRITORIO  NACIONAL</t>
  </si>
  <si>
    <t>C-2104-1900-17</t>
  </si>
  <si>
    <t>FORTALECIMIENTO DE POLÍTICAS ORIENTADAS A LA TRANSFORMACIÓN DEL SECTOR MINERO NACIONAL</t>
  </si>
  <si>
    <t>2020011000094</t>
  </si>
  <si>
    <t>C-2104-1900-18</t>
  </si>
  <si>
    <t>FORTALECIMIENTO DE LA POLITICA DE LA MINERIA DE SUBSISTENCIA EN EL TERRITORIO NACIONAL</t>
  </si>
  <si>
    <t xml:space="preserve">Subtotal Formalización Minera </t>
  </si>
  <si>
    <t xml:space="preserve">Por comprometer DNP </t>
  </si>
  <si>
    <t>C-2104-1900-20</t>
  </si>
  <si>
    <t>FORTALECIMIENTO DE LA COMPETITIVIDAD INTERNACIONAL DE LOS PROYECTOS MINEROS A NIVEL  NACIONAL</t>
  </si>
  <si>
    <t xml:space="preserve">Subtotal Minería Empresarial </t>
  </si>
  <si>
    <t>C-2105-1900-12</t>
  </si>
  <si>
    <t>FORTALECIMIENTO DE LAS ACCIONES DE PREVENCION, MONITOREO Y CONTROL DE LA EXPLOTACION ILICITA DE MINERALES EN EL TERRITORIO  NACIONAL</t>
  </si>
  <si>
    <t>Subtotal Explotación Ilicita</t>
  </si>
  <si>
    <t xml:space="preserve">Total Viceministerio Minas </t>
  </si>
  <si>
    <t>C-2199-1900-19</t>
  </si>
  <si>
    <t>FORTALECIMIENTO DEL SECTOR MINERO ENERGÉTICO A NIVEL  NACIONAL</t>
  </si>
  <si>
    <t>Subtotal BID</t>
  </si>
  <si>
    <t>C-2199-1900-25</t>
  </si>
  <si>
    <t>ADMINISTRATIVOS</t>
  </si>
  <si>
    <t>FORTALECIMIENTO DE LAS CAPACIDADES TECNOLÓGICAS DEL MINISTERIO DE MINAS Y ENERGÍA PARA FACILITAR EL USO, ACCESO Y APROVECHAMIENTO DE LA INFORMACIÓN MINERO ENERGÉTICA A NIVEL NACIONAL</t>
  </si>
  <si>
    <t>C-2199-1900-26</t>
  </si>
  <si>
    <t>MEJORAMIENTO EN LA DISPONIBILIDAD Y APROVECHAMIENTO DE LA INFORMACION DEL ARCHIVO CENTRAL POR PARTE DE LA CIUDADANIA Y USUARIOS INTERNOS DEL MINISTERIO.  BOGOTA</t>
  </si>
  <si>
    <t>C-2106-1900-12</t>
  </si>
  <si>
    <t>FORTALECIMIENTO DE LA PARTICIPACIÓN, TRANSPARENCIA Y COLABORACIÓN DE LOS CIUDADANOS Y PARTES INTERESADAS EN LA GESTIÓN DEL SECTOR MINERO ENERGÉTICO   NACIONAL</t>
  </si>
  <si>
    <t>2018011000687</t>
  </si>
  <si>
    <t>C-2199-1900-24</t>
  </si>
  <si>
    <t>IMPLANTACIÓN MODELO GESTION DE DOCUMENTOS ELECTRONICOS DE ARCHIVO EN EL MINISTERIO DE MINAS Y ENERGIA  BOGOTÁ</t>
  </si>
  <si>
    <t>2019011000154</t>
  </si>
  <si>
    <t>C-2199-1900-27</t>
  </si>
  <si>
    <t>FORTALECIMIENTO INSTITUCIONAL PARA LA IMPLEMENTACION DE MEJORES MEDIDAS DE SOSTENIBILIDAD AMBIENTAL EN LAS SEDES DEL MINISTERIO DE MINAS Y ENERGIA  BOGOTA</t>
  </si>
  <si>
    <t>Subtotal administrativos</t>
  </si>
  <si>
    <t>Total Secretaria General</t>
  </si>
  <si>
    <t>Total MME</t>
  </si>
  <si>
    <t>ANH - AGENCIA NACIONAL DE HIDROCARBUROS</t>
  </si>
  <si>
    <t>C-2106-1900-3</t>
  </si>
  <si>
    <t>IDENTIFICACION DE OPORTUNIDADES EXPLORATORIAS DE HIDROCARBUROS  NACIONAL</t>
  </si>
  <si>
    <t>2022011000066</t>
  </si>
  <si>
    <t>APOYO PARA LA VIABILIZACION DE LAS ACTIVIDADES DE EXPLORACION Y PRODUCCION DE HIDROCARBUROS A TRAVES DE LA ARTICULACION INSTITUCIONAL DE LA GESTION SOCIO AMBIENTAL  NACIONAL</t>
  </si>
  <si>
    <t>2022011000074</t>
  </si>
  <si>
    <t>C-2199-1900-3</t>
  </si>
  <si>
    <t>FORTALECIMIENTO DE LOS SISTEMAS DE SEGUIMIENTO A CONTRATOS, OPERACION Y GEOSERVICIOS, DE LA INFRAESTRUCTURA QUE LOS SOPORTA Y LA ADOPCION DE LINEAMIENTOS DE SEGURIDAD Y CALIDAD DE DATOS PARA EL APROVECHAMIENTO DE LOS RECURSOS HIDROCARBURIFEROS  NACIO</t>
  </si>
  <si>
    <t>2022011000096</t>
  </si>
  <si>
    <t>C-2103-1900-4</t>
  </si>
  <si>
    <t>FORTALECIMIENTO EN LA IMPLEMENTACIÓN DEL MODELO DE PROMOCIÓN PARA INCREMENTAR LA INVERSIÓN  NACIONAL</t>
  </si>
  <si>
    <t>2018011000108</t>
  </si>
  <si>
    <t>ANM - AGENCIA NACIONAL MINERA</t>
  </si>
  <si>
    <t>Gastos de Com. y Oper.</t>
  </si>
  <si>
    <t>C-2104-1900-9</t>
  </si>
  <si>
    <t>MEJORAMIENTO DE LOS ESTÁNDARES DE LA ACTIVIDAD MINERA A NIVEL  NACIONAL</t>
  </si>
  <si>
    <t>2019011000101</t>
  </si>
  <si>
    <t>C-2104-1900-10</t>
  </si>
  <si>
    <t>FORTALECIMIENTO DE LA FORMALIZACION Y TITULACION DE PEQUENOS Y MEDIANOS MINEROS A NIVEL  NACIONAL</t>
  </si>
  <si>
    <t>2022011000021</t>
  </si>
  <si>
    <t>C-2106-1900-1</t>
  </si>
  <si>
    <t>CONSOLIDACIÓN DEL SISTEMA INTEGRAL DE GESTIÓN MINERA A NIVEL NACIONAL</t>
  </si>
  <si>
    <t>2020011000088</t>
  </si>
  <si>
    <t>C-2104-1900-11</t>
  </si>
  <si>
    <t>CONSTRUCCION DE CONOCIMIENTO PARA LA GESTION DE RIESGOS MINEROS Y AUMENTO DE LA CAPACIDAD DE RESPUESTA SEGURA EN LA ATENCION DE EMERGENCIAS MINERAS EN EL TERRITORIO  NACIONAL</t>
  </si>
  <si>
    <t>2022011000050</t>
  </si>
  <si>
    <t>C-2199-1900-5</t>
  </si>
  <si>
    <t>FORTALECIMIENTO DE LOS SERVICIOS DE LA ANM SOPORTADOS EN LAS TECNOLOGÍAS DE LA INFORMACIÓN Y LAS COMUNICACIONES  BOGOTÁ</t>
  </si>
  <si>
    <t>2018011001062</t>
  </si>
  <si>
    <t>C-2199-1900-6</t>
  </si>
  <si>
    <t>FORTALECIMIENTO DEL DESEMPEÑO INSTITUCIONAL DE LA ANM A NIVEL NACIONAL</t>
  </si>
  <si>
    <t>2020011000096</t>
  </si>
  <si>
    <t>C-2104-1900-8</t>
  </si>
  <si>
    <t>FORTALECIMIENTO DE LOS MECANISMOS DE PROMOCIÓN DEL SECTOR MINERO  NACIONAL</t>
  </si>
  <si>
    <t>2018011000418</t>
  </si>
  <si>
    <t>FORTALECIMIENTO DE LA INFRAESTRUCTURA FÍSICA DE LA AGENCIA NACIONAL DE MINERÍA A NIVEL  NACIONAL</t>
  </si>
  <si>
    <t>2017011000332</t>
  </si>
  <si>
    <t>CREG - COMISION DE REGULACION DE ENERGIA Y GAS</t>
  </si>
  <si>
    <t>C-2106-1900-6</t>
  </si>
  <si>
    <t>ESTUDIOS Y ANÁLISIS PARA LA ADOPCIÓN DE MEDIDAS REGULATORIAS REQUERIDAS POR LOS SECTORES DE ENERGÍA ELÉCTRICA, GAS COMBUSTIBLE Y COMBUSTIBLES LÍQUIDOS A NIVEL NACIONAL</t>
  </si>
  <si>
    <t>2020011000006</t>
  </si>
  <si>
    <t>C-2199-1900-4</t>
  </si>
  <si>
    <t xml:space="preserve">MEJORAMIENTO  Y MODERNIZACIÓN DE LAS TICS DE LA CREG A NIVEL  NACIONAL </t>
  </si>
  <si>
    <t>2018011000116</t>
  </si>
  <si>
    <t>FORTALECIMIENTO INSTITUCIONAL A PARTIR DEL APRENDIZAJE ORGANIZACIONAL A NIVEL  NACIONAL - [PREVIO CONCEPTO DNP]</t>
  </si>
  <si>
    <t>2018011000122</t>
  </si>
  <si>
    <t>C-2106-1900-4</t>
  </si>
  <si>
    <t>DIVULGACIÓN DE LA REGULACIÓN A LA CIUDADANÍA A NIVEL  NACIONAL</t>
  </si>
  <si>
    <t>2018011000117</t>
  </si>
  <si>
    <t>IPSE - INSTITUTO DE PLANIFICACION Y PROMOCION DE SOLUCIONES ENERGETICAS EN ZONAS NO INTERCONECTADAS</t>
  </si>
  <si>
    <t>C-2102-1900-5</t>
  </si>
  <si>
    <t>DESARROLLO E IMPLEMENTACIÓN DE PROYECTOS ENERGÉTICOS SOSTENIBLES EN LAS ZONAS NO INTERCONECTADAS, ZNI  NACIONAL</t>
  </si>
  <si>
    <t>2018011000873</t>
  </si>
  <si>
    <t>C-2102-1900-4</t>
  </si>
  <si>
    <t>DISEÑO Y ESTRUCTURACIÓN DE  SOLUCIONES TECNOLÓGICAS APROPIADAS DE GENERACIÓN DE ENERGÍA ELÉCTRICA EN LAS ZONAS NO INTERCONECTADAS DEL PAÍS   NACIONAL</t>
  </si>
  <si>
    <t>2018011000809</t>
  </si>
  <si>
    <t>FORTALECIMIENTO DE LAS TECNOLOGIAS DE LA INFORMACION Y LAS COMUNICACIONES DE IPSE COMO REFERENTE DE INFORMACION PARA LAS ZONAS NO INTERCONECTADAS - IPSE BOGOTA</t>
  </si>
  <si>
    <t>2019011000150</t>
  </si>
  <si>
    <t>FORTALECIMIENTO FORTALECIMIENTO DE LA GESTIÓN INSTITUCIONAL DEL IPSE   BOGOTÁ</t>
  </si>
  <si>
    <t>2019011000156</t>
  </si>
  <si>
    <t>ACTUALIZACIÓN AMPLIACIÓN DE LA COBERTURA DE TELEMETRÍA Y MONITOREO DE VARIABLES ENERGÉTICAS EN LAS ZONAS NO INTERCONECTADAS.  NACIONAL</t>
  </si>
  <si>
    <t>2018011001052</t>
  </si>
  <si>
    <t>C-2102-1900-7</t>
  </si>
  <si>
    <t>INVENTARIO ACTUALIZAR EL INVENTARIO DE LOS ACTIVOS ELÉCTRICOS DEL INSTITUTO DE PLANIFICACIÓN Y PROMOCIÓN DE SOLUCIONES ENERGÉTICAS IPSE   NACIONAL</t>
  </si>
  <si>
    <t>2018011000783</t>
  </si>
  <si>
    <t>FORMULACIÓN FORTALECER LA GESTIÓN Y DIVULGACIÓN DE INFORMACIÓN ENERGÉTICA A FAVOR DE LA COLOMBIA NO INTERCONECTADA.  NACIONAL</t>
  </si>
  <si>
    <t>2020011000122</t>
  </si>
  <si>
    <t>DISENO DE UNA HOJA DE RUTA PARA LA IMPLEMENTACION DE UN ESQUEMA DE MODERNIZACION DE LA OPERACION Y SUPERVISION DEL SERVICIO DE ENERGIA ELECTRICA EN LAS ZONAS NO INTERCONECTADAS DE COLOMBIA  NACIONAL</t>
  </si>
  <si>
    <t>2022011000025</t>
  </si>
  <si>
    <t>SGC -SERVICIO GEOLOGICO COLOMBIANO</t>
  </si>
  <si>
    <t>C-2199-1900-10</t>
  </si>
  <si>
    <t>CONSTRUCCION E IMPLEMENTACION DE LA INFRAESTRUCTURA DEL CENTRO DE EXCELENCIA EN GEOCIENCIAS A NIVEL  NACIONAL</t>
  </si>
  <si>
    <t>2020011000135</t>
  </si>
  <si>
    <t>INVESTIGACIÓN Y DESARROLLO GEOCIENTÍFICO DE HIDROCARBUROS EN EL TERRITORIO  NACIONAL</t>
  </si>
  <si>
    <t>2017011000327</t>
  </si>
  <si>
    <t>AMPLIACIÓN DEL CONOCIMIENTO GEOCIENTÍFICO BÁSICO DEL TERRITORIO  NACIONAL</t>
  </si>
  <si>
    <t>2017011000324</t>
  </si>
  <si>
    <t>CONTRIBUCIÓN AL DESARROLLO DE LA GESTIÓN Y SEGURIDAD RADIOLÓGICA, NUCLEAR E ISOTÓPICA DE LOS LABORATORIOS E INSTALACIONES DEL SERVICIO GEOLÓGICO COLOMBIANO.  BOGOTÁ</t>
  </si>
  <si>
    <t>2018011001097</t>
  </si>
  <si>
    <t>C-2106-1900-16</t>
  </si>
  <si>
    <t>FORTALECIMIENTO DE LA CAPACIDAD DE ACCESO DEL SECTOR MINERO ENERGETICO A LOS PRODUCTOS Y SERVICIOS DEL BANCO DE INFORMACION PETROLERA - BIP  NACIONAL</t>
  </si>
  <si>
    <t>2022011000058</t>
  </si>
  <si>
    <t>FORTALECIMIENTO DE LA INVESTIGACIÓN Y CARACTERIZACIÓN DE MATERIALES GEOLÓGICOS EN TERRITORIO  NACIONAL</t>
  </si>
  <si>
    <t>2017011000325</t>
  </si>
  <si>
    <t>INVESTIGACIÓN MONITOREO Y EVALUACIÓN DE AMENAZAS GEOLÓGICAS DEL TERRITORIO  NACIONAL</t>
  </si>
  <si>
    <t>2017011000323</t>
  </si>
  <si>
    <t>C-2106-1900-7</t>
  </si>
  <si>
    <t>AMPLIACIÓN DEL CONOCIMIENTO DEL POTENCIAL MINERAL EN EL TERRITORIO  NACIONAL</t>
  </si>
  <si>
    <t>2017011000316</t>
  </si>
  <si>
    <t>MODERNIZACIÓN DE LOS DATACENTER PRINCIPAL Y ALTERNO DEL SERVICIO GEOLÓGICO COLOMBIANO  NACIONAL</t>
  </si>
  <si>
    <t>2018011001143</t>
  </si>
  <si>
    <t>FORTALECIMIENTO INSTITUCIONAL DEL SERVICIO GEOLÓGICO COLOMBIANO A NIVEL   NACIONAL - [PREVIO CONCEPTO  DNP]</t>
  </si>
  <si>
    <t>2017011000335</t>
  </si>
  <si>
    <t>FORTALECIMIENTO DE LA GESTIÓN ESTRATÉGICA INTEGRAL DEL SERVICIO GEOLÓGICO COLOMBIANO A NIVEL  NACIONAL</t>
  </si>
  <si>
    <t>2017011000317</t>
  </si>
  <si>
    <t>C-2199-1900-9</t>
  </si>
  <si>
    <t>FORTALECIMIENTO IMPLEMENTACION DEL SEGUNDO CICLO DE ARQUITECTURA EMPRESARIAL PARA EL MEJORAMIENTO EN USO, DISPONIBILIDAD Y APROVECHAMIENTO DE LA INFORMACION DE LOS PROCESOS DEL SGC  NACIONAL</t>
  </si>
  <si>
    <t>2021011000113</t>
  </si>
  <si>
    <t>C-2199-1900-8</t>
  </si>
  <si>
    <t>MODERNIZACIÓN DEL SISTEMA DE GESTIÓN Y CONTROL DE INVENTARIOS Y ALMACÉN A NIVEL NACIONAL</t>
  </si>
  <si>
    <t>2019011000293</t>
  </si>
  <si>
    <t>C-2199-1900-7</t>
  </si>
  <si>
    <t>FORMACIÓN Y DESARROLLO DEL TALENTO HUMANO DEL SERVICIO GEOLÓGICO COLOMBIANO A NIVEL NACIONAL</t>
  </si>
  <si>
    <t>2019011000294</t>
  </si>
  <si>
    <t>C-2106-1900-15</t>
  </si>
  <si>
    <t>MODERNIZACIÓN DE LOS SERVICIOS DE MUSEO GEOLÓGICO E INVESTIGACIONES ASOCIADAS A NIVEL NACIONAL</t>
  </si>
  <si>
    <t>2019011000292</t>
  </si>
  <si>
    <t>UPME - UNIDAD DE PLANEACION MINERO ENERGETICA</t>
  </si>
  <si>
    <t>IMPLEMENTACIÓN DE ACCIONES PARA LA CONFIABILIDAD DEL SUBSECTOR ELÉCTRICO A NIVEL  NACIONAL</t>
  </si>
  <si>
    <t>2019011000085</t>
  </si>
  <si>
    <t>FORTALECIMIENTO DE LOS SERVICIOS DIGITALES AUMENTANDO LA CAPACIDAD PARA LA TRANSFORMACION DIGITAL E INTERACCION CON EL CIUDADANO   NACIONAL-[PREVIO CONCEPTO  DNP]</t>
  </si>
  <si>
    <t>2022011000098</t>
  </si>
  <si>
    <t>ASESORIA PARA LA SEGURIDAD ENERGÉTICA Y EL SEGUIMIENTO DEL  PEN  A NIVEL  NACIONAL</t>
  </si>
  <si>
    <t>2019011000088</t>
  </si>
  <si>
    <t>FORTALECIMIENTO DEL LEVANTAMIENTO, GESTION Y APROPIACION DE LA INFORMACION PARA LA PLANEACION  DEL SECTOR MINERO ENERGETICO CON ENFOQUE TERRITORIAL  NACIONAL-[PREVIO CONCEPTO  DNP]</t>
  </si>
  <si>
    <t>2022011000080</t>
  </si>
  <si>
    <t>C-2103-1900-1</t>
  </si>
  <si>
    <t>ASESORIA PARA LA PLANEACIÓN DE ABASTECIMIENTO Y CONFIABILIDAD DEL SUB SECTOR DE HIDROCARBUROS A NIVEL  NACIONAL</t>
  </si>
  <si>
    <t>2019011000089</t>
  </si>
  <si>
    <t>FORTALECIMIENTO DE LA PERCEPCION DE LA CIUDADANIA FRENTE A LOS PRODUCTOS Y SERVICIOS PRESTADOS POR LA UPME   NACIONAL-[PREVIO CONCEPTO  DNP]</t>
  </si>
  <si>
    <t>2022011000078</t>
  </si>
  <si>
    <t>C-2105-1900-3</t>
  </si>
  <si>
    <t>DESARROLLO DE ESTRATEGIAS PARA DOTAR DE SENTIDO SOCIAL Y AMBIENTAL LA PLANEACIÓN MINERO ENERGÉTICA A NIVEL  NACIONAL</t>
  </si>
  <si>
    <t>2019011000084</t>
  </si>
  <si>
    <t>ASESORÍA PARA PROMOVER EL DESARROLLO SOSTENIBLE Y LA COMPETITIVIDAD DEL SECTOR MINERO NACIONAL</t>
  </si>
  <si>
    <t>2019011000300</t>
  </si>
  <si>
    <t>C-2102-1900-3</t>
  </si>
  <si>
    <t>ASESORIA PARA LA EQUIDAD Y CONECTIVIDAD ENERGÉTICA A NIVEL  NACIONAL</t>
  </si>
  <si>
    <t>Pagos</t>
  </si>
  <si>
    <t xml:space="preserve">% Pagos   </t>
  </si>
  <si>
    <t xml:space="preserve">MINISTERIO DE MINAS Y ENERGIA - GESTION GENERAL </t>
  </si>
  <si>
    <t>AGENCIA NACIONAL DE MINERIA - ANM</t>
  </si>
  <si>
    <t>MINISTERIO DE MINAS Y ENERGIA - COMISION DE REGULACION DE ENERGIA Y GAS - CREG -</t>
  </si>
  <si>
    <t>INSTITUTO DE PLANIFICACION Y PROMOCION DE SOLUCIONES  ENERGETICAS PARA LAS ZONAS NO INTERCONECTADAS - IPSE</t>
  </si>
  <si>
    <t>SERVICIO GEOLOGICO COLOMBIANO</t>
  </si>
  <si>
    <t>UNIDAD DE PLANEACION MINERO ENERGETICA - UPME</t>
  </si>
  <si>
    <t>Subtotal OAAS</t>
  </si>
  <si>
    <t>Compromisos a 26 sep</t>
  </si>
  <si>
    <t>Obligaciones a 26 sep</t>
  </si>
  <si>
    <t>INFORME DE EJECUCIÓN PRESUPUESTAL 
Octubre 2023 - Minenergía</t>
  </si>
  <si>
    <t>INFORME DE EJECUCIÓN PRESUPUESTAL 
Octubre 2023 - CREG</t>
  </si>
  <si>
    <t>INFORME DE EJECUCIÓN PRESUPUESTAL 
Octubre 2023 - ANM</t>
  </si>
  <si>
    <t>INFORME DE EJECUCIÓN PRESUPUESTAL 
Octubre 2023 - ANH</t>
  </si>
  <si>
    <t>INFORME DE EJECUCIÓN PRESUPUESTAL 
Octubre 2023 - IPSE</t>
  </si>
  <si>
    <t>INFORME DE EJECUCIÓN PRESUPUESTAL 
Octubre 2023 - SGC</t>
  </si>
  <si>
    <t>INFORME DE EJECUCIÓN PRESUPUESTAL 
Octubre 2023 - UPME</t>
  </si>
  <si>
    <t>INFORME DE EJECUCIÓN No. 064-2023 (Con Subsidios)
(31 de Octubre de 2023)
Generado el 1 de Noviembre de 2023 12:30 pm
El % de ejecución = (Oblig.  /Aprop. Vigente) * 100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</si>
</sst>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4">
    <numFmt numFmtId="41" formatCode="_-* #,##0_-;\-* #,##0_-;_-* &quot;-&quot;_-;_-@_-"/>
    <numFmt numFmtId="43" formatCode="_-* #,##0.00_-;\-* #,##0.00_-;_-* &quot;-&quot;??_-;_-@_-"/>
    <numFmt numFmtId="164" formatCode="_ * #,##0.00_ ;_ * \-#,##0.00_ ;_ * &quot;-&quot;??_ ;_ @_ "/>
    <numFmt numFmtId="165" formatCode="_(* #,##0.00_);_(* \(#,##0.00\);_(* &quot;-&quot;??_);_(@_)"/>
    <numFmt numFmtId="166" formatCode="0.0"/>
    <numFmt numFmtId="167" formatCode="_-* #,##0.0_-;\-* #,##0.0_-;_-* &quot;-&quot;_-;_-@_-"/>
    <numFmt numFmtId="168" formatCode="_-* #,##0.00_-;\-* #,##0.00_-;_-* &quot;-&quot;_-;_-@_-"/>
    <numFmt numFmtId="169" formatCode="_(&quot;$&quot;\ * #,##0_);_(&quot;$&quot;\ * \(#,##0\);_(&quot;$&quot;\ * &quot;-&quot;_);_(@_)"/>
    <numFmt numFmtId="170" formatCode="_-* #,##0_-;\-* #,##0_-;_-* &quot;-&quot;??_-;_-@_-"/>
    <numFmt numFmtId="171" formatCode="_(&quot;$&quot;\ * #,##0.00_);_(&quot;$&quot;\ * \(#,##0.00\);_(&quot;$&quot;\ * &quot;-&quot;??_);_(@_)"/>
    <numFmt numFmtId="172" formatCode="0.0%"/>
    <numFmt numFmtId="173" formatCode="#,##0_ ;\-#,##0\ "/>
    <numFmt numFmtId="174" formatCode="_(* #,##0_);_(* \(#,##0\);_(* &quot;-&quot;??_);_(@_)"/>
    <numFmt numFmtId="175" formatCode="#,##0.0000"/>
  </numFmts>
  <fonts count="54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4"/>
      <name val="Arial"/>
      <family val="2"/>
    </font>
    <font>
      <sz val="18"/>
      <name val="Arial Narrow"/>
      <family val="2"/>
    </font>
    <font>
      <sz val="18"/>
      <color theme="1"/>
      <name val="Arial Narrow"/>
      <family val="2"/>
    </font>
    <font>
      <sz val="14"/>
      <name val="Avenir Next LT Pro"/>
      <family val="2"/>
    </font>
    <font>
      <b/>
      <sz val="16"/>
      <color theme="0"/>
      <name val="Avenir Next LT Pro"/>
      <family val="2"/>
    </font>
    <font>
      <sz val="18"/>
      <name val="Avenir Next LT Pro"/>
      <family val="2"/>
    </font>
    <font>
      <b/>
      <sz val="18"/>
      <color theme="0"/>
      <name val="Avenir Next LT Pro"/>
      <family val="2"/>
    </font>
    <font>
      <sz val="11"/>
      <color theme="1"/>
      <name val="Avenir Next LT Pro"/>
      <family val="2"/>
    </font>
    <font>
      <sz val="16"/>
      <name val="Avenir Next LT Pro"/>
      <family val="2"/>
    </font>
    <font>
      <sz val="16"/>
      <color theme="1"/>
      <name val="Avenir Next LT Pro"/>
      <family val="2"/>
    </font>
    <font>
      <b/>
      <sz val="25"/>
      <color rgb="FF0C9069"/>
      <name val="Avenir Next LT Pro Light"/>
      <family val="2"/>
    </font>
    <font>
      <b/>
      <sz val="20"/>
      <color theme="0"/>
      <name val="Avenir Next LT Pro"/>
      <family val="2"/>
    </font>
    <font>
      <sz val="18"/>
      <color theme="1"/>
      <name val="Avenir Next LT Pro"/>
      <family val="2"/>
    </font>
    <font>
      <sz val="20"/>
      <name val="Avenir Next LT Pro"/>
      <family val="2"/>
    </font>
    <font>
      <sz val="20"/>
      <color theme="1"/>
      <name val="Avenir Next LT Pro"/>
      <family val="2"/>
    </font>
    <font>
      <b/>
      <sz val="18"/>
      <color theme="0"/>
      <name val="Arial"/>
      <family val="2"/>
    </font>
    <font>
      <sz val="11"/>
      <color theme="1"/>
      <name val="AvenirNext LT Pro Regular"/>
      <family val="2"/>
    </font>
    <font>
      <sz val="20"/>
      <name val="AvenirNext LT Pro Regular"/>
      <family val="2"/>
    </font>
    <font>
      <sz val="14"/>
      <name val="AvenirNext LT Pro Regular"/>
      <family val="2"/>
    </font>
    <font>
      <sz val="16"/>
      <name val="AvenirNext LT Pro Regular"/>
      <family val="2"/>
    </font>
    <font>
      <sz val="18"/>
      <color theme="1"/>
      <name val="AvenirNext LT Pro Regular"/>
      <family val="2"/>
    </font>
    <font>
      <b/>
      <sz val="25"/>
      <color rgb="FF0C9069"/>
      <name val="AvenirNext LT Pro Regular"/>
      <family val="2"/>
    </font>
    <font>
      <b/>
      <sz val="16"/>
      <color theme="0"/>
      <name val="AvenirNext LT Pro Regular"/>
      <family val="2"/>
    </font>
    <font>
      <sz val="18"/>
      <name val="AvenirNext LT Pro Regular"/>
      <family val="2"/>
    </font>
    <font>
      <b/>
      <sz val="20"/>
      <color theme="0"/>
      <name val="AvenirNext LT Pro Regular"/>
      <family val="2"/>
    </font>
    <font>
      <b/>
      <sz val="18"/>
      <color theme="0"/>
      <name val="AvenirNext LT Pro Regular"/>
      <family val="2"/>
    </font>
    <font>
      <sz val="20"/>
      <color theme="1"/>
      <name val="AvenirNext LT Pro Regular"/>
      <family val="2"/>
    </font>
    <font>
      <sz val="16"/>
      <color theme="1"/>
      <name val="AvenirNext LT Pro Regular"/>
      <family val="2"/>
    </font>
    <font>
      <b/>
      <sz val="16"/>
      <color theme="0"/>
      <name val="Arial"/>
      <family val="2"/>
    </font>
    <font>
      <sz val="18"/>
      <color theme="1"/>
      <name val="Arial"/>
      <family val="2"/>
    </font>
    <font>
      <b/>
      <sz val="14"/>
      <color theme="0"/>
      <name val="Arial"/>
      <family val="2"/>
    </font>
    <font>
      <sz val="14"/>
      <color theme="0"/>
      <name val="Arial"/>
      <family val="2"/>
    </font>
    <font>
      <b/>
      <sz val="15"/>
      <color theme="0"/>
      <name val="Arial"/>
      <family val="2"/>
    </font>
    <font>
      <b/>
      <sz val="14"/>
      <name val="Arial"/>
      <family val="2"/>
    </font>
    <font>
      <sz val="14"/>
      <color rgb="FFFF0000"/>
      <name val="Arial"/>
      <family val="2"/>
    </font>
    <font>
      <sz val="12"/>
      <name val="Arial"/>
      <family val="2"/>
    </font>
    <font>
      <b/>
      <sz val="14"/>
      <color indexed="8"/>
      <name val="Times New Roman"/>
      <family val="1"/>
    </font>
    <font>
      <b/>
      <sz val="13"/>
      <color theme="0"/>
      <name val="Arial"/>
      <family val="2"/>
    </font>
    <font>
      <b/>
      <sz val="14"/>
      <color theme="0"/>
      <name val="Calibri"/>
      <family val="2"/>
      <scheme val="minor"/>
    </font>
    <font>
      <b/>
      <sz val="18"/>
      <name val="Arial"/>
      <family val="2"/>
    </font>
    <font>
      <b/>
      <sz val="13"/>
      <name val="Arial"/>
      <family val="2"/>
    </font>
    <font>
      <b/>
      <sz val="18"/>
      <color theme="1"/>
      <name val="Arial"/>
      <family val="2"/>
    </font>
    <font>
      <sz val="18"/>
      <name val="Arial"/>
      <family val="2"/>
    </font>
    <font>
      <sz val="18"/>
      <color rgb="FFFF0000"/>
      <name val="Arial"/>
      <family val="2"/>
    </font>
    <font>
      <sz val="14"/>
      <color indexed="9"/>
      <name val="Arial"/>
      <family val="2"/>
    </font>
    <font>
      <b/>
      <sz val="14"/>
      <color theme="1"/>
      <name val="Arial"/>
      <family val="2"/>
    </font>
    <font>
      <sz val="8"/>
      <color rgb="FF000000"/>
      <name val="Times New Roman"/>
      <family val="1"/>
    </font>
    <font>
      <sz val="14"/>
      <name val="Calibri"/>
      <family val="2"/>
    </font>
    <font>
      <b/>
      <sz val="25"/>
      <color theme="1"/>
      <name val="AvenirNext LT Pro Regular"/>
    </font>
    <font>
      <b/>
      <sz val="25"/>
      <color theme="1"/>
      <name val="AvenirNext LT Pro Regular"/>
      <family val="2"/>
    </font>
    <font>
      <b/>
      <u/>
      <sz val="20"/>
      <color theme="0"/>
      <name val="Avenir Next LT Pro"/>
      <family val="2"/>
    </font>
  </fonts>
  <fills count="2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3266CC"/>
        <bgColor indexed="64"/>
      </patternFill>
    </fill>
    <fill>
      <patternFill patternType="solid">
        <fgColor rgb="FF0C9069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theme="3" tint="-0.249977111117893"/>
        <bgColor theme="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24406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rgb="FFDFA013"/>
        <bgColor indexed="64"/>
      </patternFill>
    </fill>
  </fills>
  <borders count="46">
    <border>
      <left/>
      <right/>
      <top/>
      <bottom/>
      <diagonal/>
    </border>
    <border>
      <left/>
      <right style="double">
        <color rgb="FF3266CC"/>
      </right>
      <top/>
      <bottom/>
      <diagonal/>
    </border>
    <border>
      <left style="double">
        <color rgb="FF3266CC"/>
      </left>
      <right/>
      <top/>
      <bottom/>
      <diagonal/>
    </border>
    <border>
      <left/>
      <right/>
      <top/>
      <bottom style="thin">
        <color theme="2" tint="-0.24994659260841701"/>
      </bottom>
      <diagonal/>
    </border>
    <border>
      <left/>
      <right/>
      <top style="thin">
        <color theme="2" tint="-0.24994659260841701"/>
      </top>
      <bottom/>
      <diagonal/>
    </border>
    <border>
      <left/>
      <right/>
      <top/>
      <bottom style="hair">
        <color theme="2" tint="-0.24994659260841701"/>
      </bottom>
      <diagonal/>
    </border>
    <border>
      <left/>
      <right/>
      <top style="hair">
        <color theme="2" tint="-0.24994659260841701"/>
      </top>
      <bottom/>
      <diagonal/>
    </border>
    <border>
      <left/>
      <right/>
      <top/>
      <bottom style="hair">
        <color theme="0" tint="-0.24994659260841701"/>
      </bottom>
      <diagonal/>
    </border>
    <border>
      <left/>
      <right/>
      <top style="hair">
        <color theme="0" tint="-0.24994659260841701"/>
      </top>
      <bottom style="hair">
        <color theme="0" tint="-0.24994659260841701"/>
      </bottom>
      <diagonal/>
    </border>
    <border>
      <left style="hair">
        <color theme="0" tint="-0.24994659260841701"/>
      </left>
      <right/>
      <top/>
      <bottom/>
      <diagonal/>
    </border>
    <border>
      <left/>
      <right/>
      <top style="hair">
        <color theme="1" tint="0.499984740745262"/>
      </top>
      <bottom/>
      <diagonal/>
    </border>
    <border>
      <left/>
      <right style="hair">
        <color theme="1" tint="0.499984740745262"/>
      </right>
      <top style="hair">
        <color theme="1" tint="0.499984740745262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9"/>
      </right>
      <top style="medium">
        <color indexed="64"/>
      </top>
      <bottom style="medium">
        <color indexed="64"/>
      </bottom>
      <diagonal/>
    </border>
    <border>
      <left style="thin">
        <color indexed="9"/>
      </left>
      <right style="thin">
        <color indexed="9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rgb="FFD3D3D3"/>
      </left>
      <right style="thin">
        <color rgb="FFD3D3D3"/>
      </right>
      <top style="thin">
        <color rgb="FFD3D3D3"/>
      </top>
      <bottom style="thin">
        <color rgb="FFD3D3D3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hair">
        <color theme="1" tint="0.499984740745262"/>
      </bottom>
      <diagonal/>
    </border>
  </borders>
  <cellStyleXfs count="12">
    <xf numFmtId="0" fontId="0" fillId="0" borderId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1" fillId="0" borderId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555">
    <xf numFmtId="0" fontId="0" fillId="0" borderId="0" xfId="0"/>
    <xf numFmtId="0" fontId="3" fillId="0" borderId="0" xfId="1" applyFont="1"/>
    <xf numFmtId="0" fontId="5" fillId="0" borderId="0" xfId="0" applyFont="1"/>
    <xf numFmtId="41" fontId="10" fillId="0" borderId="0" xfId="6" applyFont="1" applyAlignment="1">
      <alignment horizontal="center" vertical="center"/>
    </xf>
    <xf numFmtId="0" fontId="12" fillId="0" borderId="0" xfId="0" applyFont="1" applyAlignment="1">
      <alignment vertical="top" wrapText="1"/>
    </xf>
    <xf numFmtId="0" fontId="3" fillId="0" borderId="0" xfId="1" applyFont="1" applyAlignment="1">
      <alignment vertical="center"/>
    </xf>
    <xf numFmtId="1" fontId="6" fillId="0" borderId="0" xfId="6" applyNumberFormat="1" applyFont="1" applyFill="1" applyBorder="1" applyAlignment="1">
      <alignment horizontal="right" vertical="center"/>
    </xf>
    <xf numFmtId="1" fontId="10" fillId="0" borderId="0" xfId="6" applyNumberFormat="1" applyFont="1" applyFill="1" applyAlignment="1">
      <alignment horizontal="right" vertical="center"/>
    </xf>
    <xf numFmtId="1" fontId="7" fillId="0" borderId="1" xfId="6" applyNumberFormat="1" applyFont="1" applyFill="1" applyBorder="1" applyAlignment="1">
      <alignment horizontal="center" vertical="center" wrapText="1"/>
    </xf>
    <xf numFmtId="166" fontId="7" fillId="0" borderId="1" xfId="6" applyNumberFormat="1" applyFont="1" applyFill="1" applyBorder="1" applyAlignment="1">
      <alignment horizontal="center" vertical="center" wrapText="1"/>
    </xf>
    <xf numFmtId="166" fontId="8" fillId="0" borderId="1" xfId="6" applyNumberFormat="1" applyFont="1" applyFill="1" applyBorder="1" applyAlignment="1">
      <alignment horizontal="right" vertical="center"/>
    </xf>
    <xf numFmtId="166" fontId="9" fillId="0" borderId="1" xfId="6" applyNumberFormat="1" applyFont="1" applyFill="1" applyBorder="1" applyAlignment="1">
      <alignment horizontal="right" vertical="center"/>
    </xf>
    <xf numFmtId="0" fontId="3" fillId="0" borderId="2" xfId="1" applyFont="1" applyBorder="1"/>
    <xf numFmtId="0" fontId="3" fillId="0" borderId="2" xfId="1" applyFont="1" applyBorder="1" applyAlignment="1">
      <alignment vertical="center"/>
    </xf>
    <xf numFmtId="0" fontId="8" fillId="3" borderId="0" xfId="1" applyFont="1" applyFill="1" applyAlignment="1">
      <alignment vertical="center" textRotation="90"/>
    </xf>
    <xf numFmtId="0" fontId="9" fillId="4" borderId="0" xfId="1" applyFont="1" applyFill="1" applyAlignment="1">
      <alignment horizontal="center" vertical="center" textRotation="90" wrapText="1"/>
    </xf>
    <xf numFmtId="0" fontId="10" fillId="0" borderId="0" xfId="0" applyFont="1" applyAlignment="1">
      <alignment horizontal="center" textRotation="90"/>
    </xf>
    <xf numFmtId="0" fontId="8" fillId="3" borderId="0" xfId="1" applyFont="1" applyFill="1" applyAlignment="1">
      <alignment vertical="center" textRotation="90" wrapText="1"/>
    </xf>
    <xf numFmtId="0" fontId="4" fillId="0" borderId="0" xfId="1" applyFont="1"/>
    <xf numFmtId="0" fontId="6" fillId="0" borderId="0" xfId="1" applyFont="1" applyAlignment="1">
      <alignment horizontal="center" textRotation="90"/>
    </xf>
    <xf numFmtId="0" fontId="11" fillId="0" borderId="0" xfId="1" applyFont="1" applyAlignment="1">
      <alignment vertical="top" wrapText="1"/>
    </xf>
    <xf numFmtId="41" fontId="6" fillId="0" borderId="0" xfId="6" applyFont="1" applyFill="1" applyBorder="1" applyAlignment="1">
      <alignment horizontal="center" vertical="center"/>
    </xf>
    <xf numFmtId="0" fontId="8" fillId="3" borderId="3" xfId="1" applyFont="1" applyFill="1" applyBorder="1" applyAlignment="1">
      <alignment vertical="center" textRotation="90"/>
    </xf>
    <xf numFmtId="0" fontId="8" fillId="3" borderId="0" xfId="1" applyFont="1" applyFill="1" applyAlignment="1">
      <alignment horizontal="center" vertical="center" textRotation="90" wrapText="1"/>
    </xf>
    <xf numFmtId="41" fontId="7" fillId="4" borderId="0" xfId="6" applyFont="1" applyFill="1" applyBorder="1" applyAlignment="1">
      <alignment horizontal="center" vertical="center" wrapText="1"/>
    </xf>
    <xf numFmtId="0" fontId="8" fillId="3" borderId="4" xfId="1" applyFont="1" applyFill="1" applyBorder="1" applyAlignment="1">
      <alignment horizontal="center" vertical="center" textRotation="90" wrapText="1"/>
    </xf>
    <xf numFmtId="168" fontId="5" fillId="0" borderId="0" xfId="6" applyNumberFormat="1" applyFont="1" applyBorder="1" applyAlignment="1">
      <alignment vertical="center"/>
    </xf>
    <xf numFmtId="167" fontId="6" fillId="0" borderId="0" xfId="6" applyNumberFormat="1" applyFont="1" applyFill="1" applyBorder="1" applyAlignment="1">
      <alignment horizontal="right" vertical="center"/>
    </xf>
    <xf numFmtId="167" fontId="7" fillId="4" borderId="0" xfId="6" applyNumberFormat="1" applyFont="1" applyFill="1" applyBorder="1" applyAlignment="1">
      <alignment horizontal="center" vertical="center" wrapText="1"/>
    </xf>
    <xf numFmtId="167" fontId="10" fillId="0" borderId="0" xfId="6" applyNumberFormat="1" applyFont="1" applyAlignment="1">
      <alignment horizontal="right" vertical="center"/>
    </xf>
    <xf numFmtId="41" fontId="9" fillId="4" borderId="0" xfId="6" applyFont="1" applyFill="1" applyBorder="1" applyAlignment="1">
      <alignment horizontal="center" vertical="center"/>
    </xf>
    <xf numFmtId="167" fontId="9" fillId="4" borderId="0" xfId="6" applyNumberFormat="1" applyFont="1" applyFill="1" applyBorder="1" applyAlignment="1">
      <alignment horizontal="right" vertical="center"/>
    </xf>
    <xf numFmtId="41" fontId="8" fillId="0" borderId="0" xfId="6" applyFont="1" applyFill="1" applyBorder="1" applyAlignment="1">
      <alignment vertical="center"/>
    </xf>
    <xf numFmtId="41" fontId="8" fillId="0" borderId="0" xfId="6" applyFont="1" applyFill="1" applyBorder="1" applyAlignment="1">
      <alignment horizontal="center" vertical="center"/>
    </xf>
    <xf numFmtId="41" fontId="8" fillId="2" borderId="0" xfId="6" applyFont="1" applyFill="1" applyBorder="1" applyAlignment="1">
      <alignment vertical="center"/>
    </xf>
    <xf numFmtId="167" fontId="8" fillId="0" borderId="0" xfId="6" applyNumberFormat="1" applyFont="1" applyFill="1" applyBorder="1" applyAlignment="1">
      <alignment horizontal="center" vertical="center" wrapText="1"/>
    </xf>
    <xf numFmtId="167" fontId="8" fillId="0" borderId="0" xfId="6" applyNumberFormat="1" applyFont="1" applyFill="1" applyBorder="1" applyAlignment="1">
      <alignment horizontal="center" vertical="center"/>
    </xf>
    <xf numFmtId="41" fontId="8" fillId="2" borderId="0" xfId="6" applyFont="1" applyFill="1" applyBorder="1" applyAlignment="1">
      <alignment horizontal="center" vertical="center"/>
    </xf>
    <xf numFmtId="41" fontId="8" fillId="0" borderId="0" xfId="6" applyFont="1" applyBorder="1" applyAlignment="1">
      <alignment horizontal="center" vertical="center"/>
    </xf>
    <xf numFmtId="41" fontId="8" fillId="0" borderId="0" xfId="6" applyFont="1" applyBorder="1" applyAlignment="1">
      <alignment vertical="center"/>
    </xf>
    <xf numFmtId="0" fontId="15" fillId="0" borderId="0" xfId="0" applyFont="1" applyAlignment="1">
      <alignment vertical="top" wrapText="1"/>
    </xf>
    <xf numFmtId="41" fontId="15" fillId="0" borderId="0" xfId="6" applyFont="1" applyBorder="1" applyAlignment="1">
      <alignment horizontal="center" vertical="center"/>
    </xf>
    <xf numFmtId="167" fontId="15" fillId="0" borderId="0" xfId="6" applyNumberFormat="1" applyFont="1" applyBorder="1" applyAlignment="1">
      <alignment horizontal="right" vertical="center"/>
    </xf>
    <xf numFmtId="41" fontId="10" fillId="0" borderId="0" xfId="6" applyFont="1" applyBorder="1" applyAlignment="1">
      <alignment horizontal="center" vertical="center"/>
    </xf>
    <xf numFmtId="167" fontId="10" fillId="0" borderId="0" xfId="6" applyNumberFormat="1" applyFont="1" applyBorder="1" applyAlignment="1">
      <alignment horizontal="right" vertical="center"/>
    </xf>
    <xf numFmtId="0" fontId="8" fillId="0" borderId="0" xfId="1" applyFont="1" applyAlignment="1">
      <alignment horizontal="justify" vertical="center" wrapText="1"/>
    </xf>
    <xf numFmtId="0" fontId="16" fillId="0" borderId="0" xfId="1" applyFont="1" applyAlignment="1">
      <alignment horizontal="center" textRotation="90"/>
    </xf>
    <xf numFmtId="0" fontId="14" fillId="4" borderId="0" xfId="1" applyFont="1" applyFill="1" applyAlignment="1">
      <alignment horizontal="center" vertical="center" textRotation="90" wrapText="1"/>
    </xf>
    <xf numFmtId="0" fontId="17" fillId="0" borderId="0" xfId="0" applyFont="1" applyAlignment="1">
      <alignment horizontal="center" textRotation="90"/>
    </xf>
    <xf numFmtId="0" fontId="9" fillId="4" borderId="0" xfId="1" applyFont="1" applyFill="1" applyAlignment="1">
      <alignment horizontal="center" vertical="center" wrapText="1"/>
    </xf>
    <xf numFmtId="0" fontId="8" fillId="0" borderId="3" xfId="1" applyFont="1" applyBorder="1" applyAlignment="1">
      <alignment horizontal="justify" vertical="center" wrapText="1"/>
    </xf>
    <xf numFmtId="41" fontId="8" fillId="0" borderId="3" xfId="6" applyFont="1" applyFill="1" applyBorder="1" applyAlignment="1">
      <alignment horizontal="center" vertical="center"/>
    </xf>
    <xf numFmtId="41" fontId="8" fillId="0" borderId="3" xfId="6" applyFont="1" applyBorder="1" applyAlignment="1">
      <alignment horizontal="center" vertical="center"/>
    </xf>
    <xf numFmtId="167" fontId="8" fillId="0" borderId="3" xfId="6" applyNumberFormat="1" applyFont="1" applyFill="1" applyBorder="1" applyAlignment="1">
      <alignment horizontal="center" vertical="center"/>
    </xf>
    <xf numFmtId="0" fontId="8" fillId="0" borderId="4" xfId="1" applyFont="1" applyBorder="1" applyAlignment="1">
      <alignment horizontal="justify" vertical="center" wrapText="1"/>
    </xf>
    <xf numFmtId="41" fontId="8" fillId="0" borderId="4" xfId="6" applyFont="1" applyFill="1" applyBorder="1" applyAlignment="1">
      <alignment horizontal="center" vertical="center"/>
    </xf>
    <xf numFmtId="167" fontId="8" fillId="0" borderId="4" xfId="6" applyNumberFormat="1" applyFont="1" applyFill="1" applyBorder="1" applyAlignment="1">
      <alignment horizontal="center" vertical="center"/>
    </xf>
    <xf numFmtId="41" fontId="8" fillId="2" borderId="3" xfId="6" applyFont="1" applyFill="1" applyBorder="1" applyAlignment="1">
      <alignment horizontal="center" vertical="center"/>
    </xf>
    <xf numFmtId="41" fontId="8" fillId="0" borderId="4" xfId="6" applyFont="1" applyBorder="1" applyAlignment="1">
      <alignment horizontal="center" vertical="center"/>
    </xf>
    <xf numFmtId="41" fontId="8" fillId="0" borderId="3" xfId="6" applyFont="1" applyFill="1" applyBorder="1" applyAlignment="1">
      <alignment vertical="center"/>
    </xf>
    <xf numFmtId="41" fontId="8" fillId="0" borderId="3" xfId="6" applyFont="1" applyBorder="1" applyAlignment="1">
      <alignment vertical="center"/>
    </xf>
    <xf numFmtId="0" fontId="8" fillId="0" borderId="7" xfId="1" applyFont="1" applyBorder="1" applyAlignment="1">
      <alignment horizontal="justify" vertical="center" wrapText="1"/>
    </xf>
    <xf numFmtId="41" fontId="8" fillId="0" borderId="7" xfId="6" applyFont="1" applyFill="1" applyBorder="1" applyAlignment="1">
      <alignment horizontal="center" vertical="center"/>
    </xf>
    <xf numFmtId="41" fontId="8" fillId="0" borderId="7" xfId="6" applyFont="1" applyBorder="1" applyAlignment="1">
      <alignment horizontal="center" vertical="center"/>
    </xf>
    <xf numFmtId="167" fontId="8" fillId="0" borderId="7" xfId="6" applyNumberFormat="1" applyFont="1" applyFill="1" applyBorder="1" applyAlignment="1">
      <alignment horizontal="center" vertical="center"/>
    </xf>
    <xf numFmtId="0" fontId="8" fillId="3" borderId="8" xfId="1" applyFont="1" applyFill="1" applyBorder="1" applyAlignment="1">
      <alignment horizontal="center" vertical="center" textRotation="90" wrapText="1"/>
    </xf>
    <xf numFmtId="0" fontId="8" fillId="0" borderId="8" xfId="1" applyFont="1" applyBorder="1" applyAlignment="1">
      <alignment horizontal="justify" vertical="center" wrapText="1"/>
    </xf>
    <xf numFmtId="41" fontId="8" fillId="0" borderId="8" xfId="6" applyFont="1" applyFill="1" applyBorder="1" applyAlignment="1">
      <alignment horizontal="center" vertical="center"/>
    </xf>
    <xf numFmtId="41" fontId="8" fillId="0" borderId="8" xfId="6" applyFont="1" applyBorder="1" applyAlignment="1">
      <alignment horizontal="center" vertical="center"/>
    </xf>
    <xf numFmtId="167" fontId="8" fillId="0" borderId="8" xfId="6" applyNumberFormat="1" applyFont="1" applyFill="1" applyBorder="1" applyAlignment="1">
      <alignment horizontal="center" vertical="center"/>
    </xf>
    <xf numFmtId="0" fontId="8" fillId="0" borderId="6" xfId="1" applyFont="1" applyBorder="1" applyAlignment="1">
      <alignment horizontal="justify" vertical="center" wrapText="1"/>
    </xf>
    <xf numFmtId="41" fontId="8" fillId="0" borderId="6" xfId="6" applyFont="1" applyFill="1" applyBorder="1" applyAlignment="1">
      <alignment horizontal="center" vertical="center"/>
    </xf>
    <xf numFmtId="167" fontId="8" fillId="0" borderId="6" xfId="6" applyNumberFormat="1" applyFont="1" applyFill="1" applyBorder="1" applyAlignment="1">
      <alignment horizontal="center" vertical="center"/>
    </xf>
    <xf numFmtId="0" fontId="8" fillId="0" borderId="5" xfId="1" applyFont="1" applyBorder="1" applyAlignment="1">
      <alignment horizontal="justify" vertical="center" wrapText="1"/>
    </xf>
    <xf numFmtId="41" fontId="8" fillId="0" borderId="5" xfId="6" applyFont="1" applyFill="1" applyBorder="1" applyAlignment="1">
      <alignment horizontal="center" vertical="center"/>
    </xf>
    <xf numFmtId="41" fontId="8" fillId="0" borderId="5" xfId="6" applyFont="1" applyBorder="1" applyAlignment="1">
      <alignment horizontal="center" vertical="center"/>
    </xf>
    <xf numFmtId="167" fontId="8" fillId="0" borderId="5" xfId="6" applyNumberFormat="1" applyFont="1" applyFill="1" applyBorder="1" applyAlignment="1">
      <alignment horizontal="center" vertical="center"/>
    </xf>
    <xf numFmtId="0" fontId="9" fillId="0" borderId="0" xfId="1" applyFont="1" applyAlignment="1">
      <alignment horizontal="center" vertical="center" wrapText="1"/>
    </xf>
    <xf numFmtId="0" fontId="8" fillId="0" borderId="0" xfId="1" applyFont="1" applyAlignment="1">
      <alignment horizontal="left" vertical="center" wrapText="1"/>
    </xf>
    <xf numFmtId="0" fontId="17" fillId="5" borderId="0" xfId="0" applyFont="1" applyFill="1" applyAlignment="1">
      <alignment horizontal="center" textRotation="90"/>
    </xf>
    <xf numFmtId="0" fontId="10" fillId="3" borderId="0" xfId="0" applyFont="1" applyFill="1" applyAlignment="1">
      <alignment horizontal="center" textRotation="90"/>
    </xf>
    <xf numFmtId="0" fontId="19" fillId="0" borderId="0" xfId="0" applyFont="1"/>
    <xf numFmtId="0" fontId="20" fillId="0" borderId="0" xfId="1" applyFont="1" applyAlignment="1">
      <alignment horizontal="center" textRotation="90"/>
    </xf>
    <xf numFmtId="0" fontId="21" fillId="0" borderId="0" xfId="1" applyFont="1" applyAlignment="1">
      <alignment horizontal="center" textRotation="90"/>
    </xf>
    <xf numFmtId="0" fontId="22" fillId="0" borderId="0" xfId="1" applyFont="1" applyAlignment="1">
      <alignment vertical="top" wrapText="1"/>
    </xf>
    <xf numFmtId="170" fontId="21" fillId="0" borderId="0" xfId="7" applyNumberFormat="1" applyFont="1" applyFill="1" applyBorder="1" applyAlignment="1">
      <alignment horizontal="center" vertical="center"/>
    </xf>
    <xf numFmtId="167" fontId="21" fillId="0" borderId="0" xfId="6" applyNumberFormat="1" applyFont="1" applyFill="1" applyBorder="1" applyAlignment="1">
      <alignment horizontal="right" vertical="center"/>
    </xf>
    <xf numFmtId="1" fontId="21" fillId="0" borderId="0" xfId="6" applyNumberFormat="1" applyFont="1" applyFill="1" applyBorder="1" applyAlignment="1">
      <alignment horizontal="right" vertical="center"/>
    </xf>
    <xf numFmtId="0" fontId="23" fillId="0" borderId="0" xfId="0" applyFont="1"/>
    <xf numFmtId="0" fontId="21" fillId="0" borderId="0" xfId="1" applyFont="1"/>
    <xf numFmtId="0" fontId="21" fillId="0" borderId="2" xfId="1" applyFont="1" applyBorder="1"/>
    <xf numFmtId="166" fontId="25" fillId="0" borderId="1" xfId="6" applyNumberFormat="1" applyFont="1" applyFill="1" applyBorder="1" applyAlignment="1">
      <alignment horizontal="center" vertical="center" wrapText="1"/>
    </xf>
    <xf numFmtId="0" fontId="26" fillId="0" borderId="0" xfId="1" applyFont="1"/>
    <xf numFmtId="1" fontId="25" fillId="0" borderId="1" xfId="6" applyNumberFormat="1" applyFont="1" applyFill="1" applyBorder="1" applyAlignment="1">
      <alignment horizontal="center" vertical="center" wrapText="1"/>
    </xf>
    <xf numFmtId="0" fontId="21" fillId="0" borderId="2" xfId="1" applyFont="1" applyBorder="1" applyAlignment="1">
      <alignment vertical="center"/>
    </xf>
    <xf numFmtId="166" fontId="26" fillId="0" borderId="1" xfId="6" applyNumberFormat="1" applyFont="1" applyFill="1" applyBorder="1" applyAlignment="1">
      <alignment horizontal="right" vertical="center"/>
    </xf>
    <xf numFmtId="168" fontId="23" fillId="0" borderId="0" xfId="6" applyNumberFormat="1" applyFont="1" applyBorder="1" applyAlignment="1">
      <alignment vertical="center"/>
    </xf>
    <xf numFmtId="0" fontId="26" fillId="0" borderId="0" xfId="1" applyFont="1" applyAlignment="1">
      <alignment horizontal="justify" vertical="center" wrapText="1"/>
    </xf>
    <xf numFmtId="0" fontId="21" fillId="0" borderId="0" xfId="1" applyFont="1" applyAlignment="1">
      <alignment vertical="center"/>
    </xf>
    <xf numFmtId="0" fontId="26" fillId="3" borderId="0" xfId="1" applyFont="1" applyFill="1" applyAlignment="1">
      <alignment horizontal="center" vertical="center" textRotation="90" wrapText="1"/>
    </xf>
    <xf numFmtId="166" fontId="28" fillId="0" borderId="1" xfId="6" applyNumberFormat="1" applyFont="1" applyFill="1" applyBorder="1" applyAlignment="1">
      <alignment horizontal="right" vertical="center"/>
    </xf>
    <xf numFmtId="0" fontId="28" fillId="0" borderId="0" xfId="1" applyFont="1" applyAlignment="1">
      <alignment horizontal="center" vertical="center" wrapText="1"/>
    </xf>
    <xf numFmtId="0" fontId="29" fillId="0" borderId="0" xfId="0" applyFont="1" applyAlignment="1">
      <alignment horizontal="center" textRotation="90"/>
    </xf>
    <xf numFmtId="0" fontId="19" fillId="0" borderId="0" xfId="0" applyFont="1" applyAlignment="1">
      <alignment horizontal="center" textRotation="90"/>
    </xf>
    <xf numFmtId="0" fontId="23" fillId="0" borderId="0" xfId="0" applyFont="1" applyAlignment="1">
      <alignment vertical="top" wrapText="1"/>
    </xf>
    <xf numFmtId="170" fontId="23" fillId="0" borderId="0" xfId="7" applyNumberFormat="1" applyFont="1" applyBorder="1" applyAlignment="1">
      <alignment horizontal="center" vertical="center"/>
    </xf>
    <xf numFmtId="167" fontId="23" fillId="0" borderId="0" xfId="6" applyNumberFormat="1" applyFont="1" applyBorder="1" applyAlignment="1">
      <alignment horizontal="right" vertical="center"/>
    </xf>
    <xf numFmtId="0" fontId="30" fillId="0" borderId="0" xfId="0" applyFont="1" applyAlignment="1">
      <alignment vertical="top" wrapText="1"/>
    </xf>
    <xf numFmtId="170" fontId="19" fillId="0" borderId="0" xfId="7" applyNumberFormat="1" applyFont="1" applyAlignment="1">
      <alignment horizontal="center" vertical="center"/>
    </xf>
    <xf numFmtId="167" fontId="19" fillId="0" borderId="0" xfId="6" applyNumberFormat="1" applyFont="1" applyAlignment="1">
      <alignment horizontal="right" vertical="center"/>
    </xf>
    <xf numFmtId="1" fontId="19" fillId="0" borderId="0" xfId="6" applyNumberFormat="1" applyFont="1" applyFill="1" applyAlignment="1">
      <alignment horizontal="right" vertical="center"/>
    </xf>
    <xf numFmtId="41" fontId="21" fillId="0" borderId="0" xfId="6" applyFont="1" applyFill="1" applyBorder="1" applyAlignment="1">
      <alignment horizontal="center" vertical="center"/>
    </xf>
    <xf numFmtId="0" fontId="26" fillId="2" borderId="0" xfId="1" applyFont="1" applyFill="1" applyAlignment="1">
      <alignment horizontal="justify" vertical="center" wrapText="1"/>
    </xf>
    <xf numFmtId="41" fontId="26" fillId="2" borderId="0" xfId="6" applyFont="1" applyFill="1" applyBorder="1" applyAlignment="1">
      <alignment horizontal="center" vertical="center"/>
    </xf>
    <xf numFmtId="41" fontId="23" fillId="0" borderId="0" xfId="6" applyFont="1" applyBorder="1" applyAlignment="1">
      <alignment horizontal="center" vertical="center"/>
    </xf>
    <xf numFmtId="166" fontId="28" fillId="0" borderId="0" xfId="6" applyNumberFormat="1" applyFont="1" applyFill="1" applyBorder="1" applyAlignment="1">
      <alignment horizontal="right" vertical="center"/>
    </xf>
    <xf numFmtId="41" fontId="19" fillId="0" borderId="0" xfId="6" applyFont="1" applyAlignment="1">
      <alignment horizontal="center" vertical="center"/>
    </xf>
    <xf numFmtId="0" fontId="19" fillId="3" borderId="0" xfId="0" applyFont="1" applyFill="1" applyAlignment="1">
      <alignment horizontal="center" textRotation="90"/>
    </xf>
    <xf numFmtId="41" fontId="19" fillId="0" borderId="0" xfId="6" applyFont="1" applyBorder="1" applyAlignment="1">
      <alignment horizontal="center" vertical="center"/>
    </xf>
    <xf numFmtId="167" fontId="19" fillId="0" borderId="0" xfId="6" applyNumberFormat="1" applyFont="1" applyBorder="1" applyAlignment="1">
      <alignment horizontal="right" vertical="center"/>
    </xf>
    <xf numFmtId="1" fontId="19" fillId="0" borderId="0" xfId="6" applyNumberFormat="1" applyFont="1" applyFill="1" applyBorder="1" applyAlignment="1">
      <alignment horizontal="right" vertical="center"/>
    </xf>
    <xf numFmtId="0" fontId="26" fillId="0" borderId="0" xfId="1" applyFont="1" applyAlignment="1">
      <alignment horizontal="left" vertical="center" wrapText="1"/>
    </xf>
    <xf numFmtId="170" fontId="26" fillId="2" borderId="0" xfId="7" applyNumberFormat="1" applyFont="1" applyFill="1" applyBorder="1" applyAlignment="1">
      <alignment horizontal="justify" vertical="center" wrapText="1"/>
    </xf>
    <xf numFmtId="0" fontId="32" fillId="0" borderId="0" xfId="0" applyFont="1" applyAlignment="1">
      <alignment vertical="top" wrapText="1"/>
    </xf>
    <xf numFmtId="41" fontId="32" fillId="0" borderId="0" xfId="6" applyFont="1" applyBorder="1" applyAlignment="1">
      <alignment horizontal="center" vertical="center"/>
    </xf>
    <xf numFmtId="167" fontId="32" fillId="0" borderId="0" xfId="6" applyNumberFormat="1" applyFont="1" applyBorder="1" applyAlignment="1">
      <alignment horizontal="right" vertical="center"/>
    </xf>
    <xf numFmtId="166" fontId="23" fillId="0" borderId="0" xfId="0" applyNumberFormat="1" applyFont="1" applyAlignment="1">
      <alignment horizontal="center" vertical="center"/>
    </xf>
    <xf numFmtId="43" fontId="26" fillId="0" borderId="9" xfId="7" applyFont="1" applyFill="1" applyBorder="1" applyAlignment="1">
      <alignment horizontal="center" vertical="center"/>
    </xf>
    <xf numFmtId="170" fontId="21" fillId="0" borderId="0" xfId="7" applyNumberFormat="1" applyFont="1" applyFill="1" applyBorder="1" applyAlignment="1">
      <alignment vertical="center"/>
    </xf>
    <xf numFmtId="170" fontId="23" fillId="0" borderId="0" xfId="7" applyNumberFormat="1" applyFont="1" applyBorder="1" applyAlignment="1">
      <alignment vertical="center"/>
    </xf>
    <xf numFmtId="170" fontId="19" fillId="0" borderId="0" xfId="7" applyNumberFormat="1" applyFont="1" applyAlignment="1">
      <alignment vertical="center"/>
    </xf>
    <xf numFmtId="167" fontId="21" fillId="0" borderId="0" xfId="6" applyNumberFormat="1" applyFont="1" applyFill="1" applyBorder="1" applyAlignment="1">
      <alignment horizontal="center" vertical="center"/>
    </xf>
    <xf numFmtId="167" fontId="23" fillId="0" borderId="0" xfId="6" applyNumberFormat="1" applyFont="1" applyBorder="1" applyAlignment="1">
      <alignment horizontal="center" vertical="center"/>
    </xf>
    <xf numFmtId="167" fontId="19" fillId="0" borderId="0" xfId="6" applyNumberFormat="1" applyFont="1" applyAlignment="1">
      <alignment horizontal="center" vertical="center"/>
    </xf>
    <xf numFmtId="0" fontId="33" fillId="6" borderId="12" xfId="1" applyFont="1" applyFill="1" applyBorder="1" applyAlignment="1">
      <alignment horizontal="center" vertical="center" wrapText="1"/>
    </xf>
    <xf numFmtId="0" fontId="33" fillId="6" borderId="13" xfId="1" applyFont="1" applyFill="1" applyBorder="1" applyAlignment="1">
      <alignment horizontal="center" vertical="center" wrapText="1"/>
    </xf>
    <xf numFmtId="0" fontId="34" fillId="0" borderId="0" xfId="1" applyFont="1"/>
    <xf numFmtId="172" fontId="3" fillId="0" borderId="0" xfId="11" applyNumberFormat="1" applyFont="1"/>
    <xf numFmtId="10" fontId="3" fillId="0" borderId="0" xfId="1" applyNumberFormat="1" applyFont="1"/>
    <xf numFmtId="172" fontId="3" fillId="0" borderId="0" xfId="1" applyNumberFormat="1" applyFont="1"/>
    <xf numFmtId="9" fontId="3" fillId="2" borderId="0" xfId="11" applyFont="1" applyFill="1" applyBorder="1"/>
    <xf numFmtId="172" fontId="3" fillId="2" borderId="0" xfId="1" applyNumberFormat="1" applyFont="1" applyFill="1"/>
    <xf numFmtId="1" fontId="3" fillId="2" borderId="0" xfId="6" applyNumberFormat="1" applyFont="1" applyFill="1"/>
    <xf numFmtId="0" fontId="3" fillId="0" borderId="0" xfId="1" applyFont="1" applyAlignment="1">
      <alignment wrapText="1"/>
    </xf>
    <xf numFmtId="9" fontId="3" fillId="0" borderId="0" xfId="11" applyFont="1" applyBorder="1"/>
    <xf numFmtId="0" fontId="3" fillId="2" borderId="0" xfId="1" applyFont="1" applyFill="1"/>
    <xf numFmtId="0" fontId="3" fillId="2" borderId="0" xfId="1" applyFont="1" applyFill="1" applyAlignment="1">
      <alignment wrapText="1"/>
    </xf>
    <xf numFmtId="172" fontId="3" fillId="2" borderId="0" xfId="11" applyNumberFormat="1" applyFont="1" applyFill="1"/>
    <xf numFmtId="10" fontId="3" fillId="2" borderId="0" xfId="1" applyNumberFormat="1" applyFont="1" applyFill="1"/>
    <xf numFmtId="0" fontId="33" fillId="6" borderId="0" xfId="1" applyFont="1" applyFill="1" applyAlignment="1">
      <alignment vertical="top" wrapText="1"/>
    </xf>
    <xf numFmtId="0" fontId="35" fillId="6" borderId="0" xfId="1" applyFont="1" applyFill="1" applyAlignment="1">
      <alignment horizontal="center" vertical="top" wrapText="1"/>
    </xf>
    <xf numFmtId="0" fontId="36" fillId="2" borderId="0" xfId="1" applyFont="1" applyFill="1"/>
    <xf numFmtId="0" fontId="36" fillId="2" borderId="0" xfId="1" applyFont="1" applyFill="1" applyAlignment="1">
      <alignment wrapText="1"/>
    </xf>
    <xf numFmtId="172" fontId="37" fillId="2" borderId="0" xfId="1" applyNumberFormat="1" applyFont="1" applyFill="1"/>
    <xf numFmtId="0" fontId="3" fillId="0" borderId="15" xfId="1" applyFont="1" applyBorder="1"/>
    <xf numFmtId="0" fontId="39" fillId="0" borderId="16" xfId="1" applyFont="1" applyBorder="1" applyAlignment="1" applyProtection="1">
      <alignment horizontal="center" vertical="center" wrapText="1" readingOrder="1"/>
      <protection locked="0"/>
    </xf>
    <xf numFmtId="0" fontId="39" fillId="0" borderId="17" xfId="1" applyFont="1" applyBorder="1" applyAlignment="1" applyProtection="1">
      <alignment horizontal="center" vertical="center" wrapText="1" readingOrder="1"/>
      <protection locked="0"/>
    </xf>
    <xf numFmtId="0" fontId="3" fillId="0" borderId="13" xfId="1" applyFont="1" applyBorder="1"/>
    <xf numFmtId="0" fontId="40" fillId="6" borderId="18" xfId="1" applyFont="1" applyFill="1" applyBorder="1" applyAlignment="1">
      <alignment horizontal="center" vertical="center" wrapText="1"/>
    </xf>
    <xf numFmtId="0" fontId="40" fillId="6" borderId="19" xfId="1" applyFont="1" applyFill="1" applyBorder="1" applyAlignment="1">
      <alignment horizontal="center" vertical="center" wrapText="1"/>
    </xf>
    <xf numFmtId="0" fontId="33" fillId="6" borderId="19" xfId="1" applyFont="1" applyFill="1" applyBorder="1" applyAlignment="1">
      <alignment horizontal="center" vertical="center" wrapText="1"/>
    </xf>
    <xf numFmtId="172" fontId="40" fillId="6" borderId="19" xfId="11" applyNumberFormat="1" applyFont="1" applyFill="1" applyBorder="1" applyAlignment="1">
      <alignment horizontal="center" vertical="center" wrapText="1"/>
    </xf>
    <xf numFmtId="10" fontId="40" fillId="6" borderId="19" xfId="2" applyNumberFormat="1" applyFont="1" applyFill="1" applyBorder="1" applyAlignment="1">
      <alignment horizontal="center" vertical="center" wrapText="1"/>
    </xf>
    <xf numFmtId="172" fontId="40" fillId="6" borderId="19" xfId="2" applyNumberFormat="1" applyFont="1" applyFill="1" applyBorder="1" applyAlignment="1">
      <alignment horizontal="center" vertical="center" wrapText="1"/>
    </xf>
    <xf numFmtId="10" fontId="33" fillId="6" borderId="20" xfId="2" applyNumberFormat="1" applyFont="1" applyFill="1" applyBorder="1" applyAlignment="1">
      <alignment horizontal="center" vertical="center" wrapText="1"/>
    </xf>
    <xf numFmtId="10" fontId="33" fillId="6" borderId="21" xfId="2" applyNumberFormat="1" applyFont="1" applyFill="1" applyBorder="1" applyAlignment="1">
      <alignment horizontal="center" vertical="center" wrapText="1"/>
    </xf>
    <xf numFmtId="172" fontId="41" fillId="7" borderId="22" xfId="0" applyNumberFormat="1" applyFont="1" applyFill="1" applyBorder="1" applyAlignment="1" applyProtection="1">
      <alignment horizontal="center" vertical="center" wrapText="1"/>
      <protection locked="0"/>
    </xf>
    <xf numFmtId="1" fontId="3" fillId="0" borderId="0" xfId="6" applyNumberFormat="1" applyFont="1" applyFill="1"/>
    <xf numFmtId="172" fontId="41" fillId="7" borderId="19" xfId="0" applyNumberFormat="1" applyFont="1" applyFill="1" applyBorder="1" applyAlignment="1" applyProtection="1">
      <alignment horizontal="center" vertical="center" wrapText="1"/>
      <protection locked="0"/>
    </xf>
    <xf numFmtId="0" fontId="3" fillId="0" borderId="23" xfId="1" applyFont="1" applyBorder="1"/>
    <xf numFmtId="0" fontId="33" fillId="6" borderId="18" xfId="1" applyFont="1" applyFill="1" applyBorder="1" applyAlignment="1">
      <alignment horizontal="center" vertical="center" wrapText="1"/>
    </xf>
    <xf numFmtId="172" fontId="18" fillId="6" borderId="19" xfId="11" applyNumberFormat="1" applyFont="1" applyFill="1" applyBorder="1" applyAlignment="1">
      <alignment horizontal="center" vertical="center" wrapText="1"/>
    </xf>
    <xf numFmtId="10" fontId="42" fillId="8" borderId="19" xfId="3" applyNumberFormat="1" applyFont="1" applyFill="1" applyBorder="1" applyAlignment="1">
      <alignment horizontal="center" vertical="center" wrapText="1"/>
    </xf>
    <xf numFmtId="3" fontId="18" fillId="6" borderId="19" xfId="1" applyNumberFormat="1" applyFont="1" applyFill="1" applyBorder="1" applyAlignment="1">
      <alignment horizontal="center" vertical="center" wrapText="1"/>
    </xf>
    <xf numFmtId="172" fontId="18" fillId="6" borderId="19" xfId="3" applyNumberFormat="1" applyFont="1" applyFill="1" applyBorder="1" applyAlignment="1">
      <alignment horizontal="center" vertical="center" wrapText="1"/>
    </xf>
    <xf numFmtId="3" fontId="33" fillId="6" borderId="24" xfId="1" applyNumberFormat="1" applyFont="1" applyFill="1" applyBorder="1" applyAlignment="1">
      <alignment horizontal="center" vertical="center" wrapText="1"/>
    </xf>
    <xf numFmtId="10" fontId="36" fillId="0" borderId="25" xfId="3" applyNumberFormat="1" applyFont="1" applyFill="1" applyBorder="1" applyAlignment="1">
      <alignment horizontal="center" vertical="center" wrapText="1"/>
    </xf>
    <xf numFmtId="172" fontId="3" fillId="9" borderId="0" xfId="1" applyNumberFormat="1" applyFont="1" applyFill="1"/>
    <xf numFmtId="0" fontId="43" fillId="0" borderId="18" xfId="1" applyFont="1" applyBorder="1" applyAlignment="1">
      <alignment horizontal="center" vertical="center"/>
    </xf>
    <xf numFmtId="0" fontId="43" fillId="0" borderId="19" xfId="1" applyFont="1" applyBorder="1" applyAlignment="1">
      <alignment horizontal="center" vertical="center" wrapText="1"/>
    </xf>
    <xf numFmtId="172" fontId="42" fillId="0" borderId="19" xfId="11" applyNumberFormat="1" applyFont="1" applyFill="1" applyBorder="1" applyAlignment="1">
      <alignment horizontal="center" vertical="center" wrapText="1"/>
    </xf>
    <xf numFmtId="3" fontId="42" fillId="0" borderId="19" xfId="1" applyNumberFormat="1" applyFont="1" applyBorder="1" applyAlignment="1">
      <alignment horizontal="center" vertical="center"/>
    </xf>
    <xf numFmtId="172" fontId="42" fillId="0" borderId="19" xfId="11" applyNumberFormat="1" applyFont="1" applyFill="1" applyBorder="1" applyAlignment="1">
      <alignment horizontal="center" vertical="center"/>
    </xf>
    <xf numFmtId="3" fontId="36" fillId="0" borderId="19" xfId="1" applyNumberFormat="1" applyFont="1" applyBorder="1" applyAlignment="1">
      <alignment horizontal="center" vertical="center"/>
    </xf>
    <xf numFmtId="3" fontId="3" fillId="0" borderId="0" xfId="1" applyNumberFormat="1" applyFont="1"/>
    <xf numFmtId="0" fontId="43" fillId="0" borderId="18" xfId="1" applyFont="1" applyBorder="1" applyAlignment="1">
      <alignment horizontal="center" vertical="center" wrapText="1"/>
    </xf>
    <xf numFmtId="0" fontId="3" fillId="0" borderId="19" xfId="1" applyFont="1" applyBorder="1"/>
    <xf numFmtId="0" fontId="33" fillId="6" borderId="22" xfId="1" applyFont="1" applyFill="1" applyBorder="1" applyAlignment="1">
      <alignment horizontal="center" vertical="center" wrapText="1"/>
    </xf>
    <xf numFmtId="172" fontId="18" fillId="6" borderId="19" xfId="11" applyNumberFormat="1" applyFont="1" applyFill="1" applyBorder="1" applyAlignment="1">
      <alignment horizontal="center" vertical="center"/>
    </xf>
    <xf numFmtId="10" fontId="44" fillId="10" borderId="19" xfId="3" applyNumberFormat="1" applyFont="1" applyFill="1" applyBorder="1" applyAlignment="1">
      <alignment horizontal="center" vertical="center" wrapText="1"/>
    </xf>
    <xf numFmtId="3" fontId="18" fillId="6" borderId="19" xfId="4" applyNumberFormat="1" applyFont="1" applyFill="1" applyBorder="1" applyAlignment="1">
      <alignment horizontal="center" vertical="center"/>
    </xf>
    <xf numFmtId="10" fontId="44" fillId="10" borderId="19" xfId="3" applyNumberFormat="1" applyFont="1" applyFill="1" applyBorder="1" applyAlignment="1">
      <alignment horizontal="center" vertical="center"/>
    </xf>
    <xf numFmtId="3" fontId="33" fillId="6" borderId="26" xfId="4" applyNumberFormat="1" applyFont="1" applyFill="1" applyBorder="1" applyAlignment="1">
      <alignment horizontal="center" vertical="center"/>
    </xf>
    <xf numFmtId="0" fontId="43" fillId="0" borderId="22" xfId="1" applyFont="1" applyBorder="1" applyAlignment="1">
      <alignment horizontal="center" vertical="center" wrapText="1"/>
    </xf>
    <xf numFmtId="3" fontId="42" fillId="2" borderId="19" xfId="4" applyNumberFormat="1" applyFont="1" applyFill="1" applyBorder="1" applyAlignment="1">
      <alignment horizontal="center" vertical="center"/>
    </xf>
    <xf numFmtId="3" fontId="3" fillId="0" borderId="19" xfId="1" applyNumberFormat="1" applyFont="1" applyBorder="1" applyAlignment="1">
      <alignment horizontal="center" vertical="center"/>
    </xf>
    <xf numFmtId="172" fontId="44" fillId="11" borderId="19" xfId="3" applyNumberFormat="1" applyFont="1" applyFill="1" applyBorder="1" applyAlignment="1">
      <alignment horizontal="center" vertical="center" wrapText="1"/>
    </xf>
    <xf numFmtId="3" fontId="33" fillId="6" borderId="26" xfId="1" applyNumberFormat="1" applyFont="1" applyFill="1" applyBorder="1" applyAlignment="1">
      <alignment horizontal="center" vertical="center" wrapText="1"/>
    </xf>
    <xf numFmtId="0" fontId="3" fillId="0" borderId="27" xfId="1" applyFont="1" applyBorder="1"/>
    <xf numFmtId="0" fontId="3" fillId="0" borderId="28" xfId="1" applyFont="1" applyBorder="1"/>
    <xf numFmtId="172" fontId="45" fillId="0" borderId="0" xfId="11" applyNumberFormat="1" applyFont="1" applyFill="1"/>
    <xf numFmtId="10" fontId="45" fillId="0" borderId="0" xfId="1" applyNumberFormat="1" applyFont="1"/>
    <xf numFmtId="172" fontId="45" fillId="0" borderId="0" xfId="1" applyNumberFormat="1" applyFont="1"/>
    <xf numFmtId="0" fontId="45" fillId="2" borderId="0" xfId="1" applyFont="1" applyFill="1"/>
    <xf numFmtId="10" fontId="45" fillId="2" borderId="0" xfId="1" applyNumberFormat="1" applyFont="1" applyFill="1"/>
    <xf numFmtId="172" fontId="45" fillId="2" borderId="0" xfId="1" applyNumberFormat="1" applyFont="1" applyFill="1"/>
    <xf numFmtId="3" fontId="3" fillId="2" borderId="0" xfId="1" applyNumberFormat="1" applyFont="1" applyFill="1"/>
    <xf numFmtId="0" fontId="36" fillId="0" borderId="18" xfId="1" applyFont="1" applyBorder="1" applyAlignment="1">
      <alignment horizontal="center" vertical="center"/>
    </xf>
    <xf numFmtId="0" fontId="36" fillId="0" borderId="19" xfId="1" applyFont="1" applyBorder="1" applyAlignment="1">
      <alignment horizontal="center" vertical="center" wrapText="1"/>
    </xf>
    <xf numFmtId="9" fontId="3" fillId="0" borderId="0" xfId="11" applyFont="1" applyFill="1" applyBorder="1"/>
    <xf numFmtId="10" fontId="42" fillId="10" borderId="19" xfId="3" applyNumberFormat="1" applyFont="1" applyFill="1" applyBorder="1" applyAlignment="1">
      <alignment horizontal="center" vertical="center" wrapText="1"/>
    </xf>
    <xf numFmtId="10" fontId="42" fillId="10" borderId="19" xfId="3" applyNumberFormat="1" applyFont="1" applyFill="1" applyBorder="1" applyAlignment="1">
      <alignment horizontal="center" vertical="center"/>
    </xf>
    <xf numFmtId="3" fontId="18" fillId="6" borderId="19" xfId="1" applyNumberFormat="1" applyFont="1" applyFill="1" applyBorder="1" applyAlignment="1">
      <alignment horizontal="center" vertical="center"/>
    </xf>
    <xf numFmtId="3" fontId="33" fillId="6" borderId="26" xfId="1" applyNumberFormat="1" applyFont="1" applyFill="1" applyBorder="1" applyAlignment="1">
      <alignment horizontal="center" vertical="center"/>
    </xf>
    <xf numFmtId="172" fontId="36" fillId="9" borderId="0" xfId="1" applyNumberFormat="1" applyFont="1" applyFill="1"/>
    <xf numFmtId="172" fontId="46" fillId="2" borderId="0" xfId="1" applyNumberFormat="1" applyFont="1" applyFill="1"/>
    <xf numFmtId="169" fontId="45" fillId="2" borderId="0" xfId="1" applyNumberFormat="1" applyFont="1" applyFill="1"/>
    <xf numFmtId="3" fontId="45" fillId="2" borderId="0" xfId="1" applyNumberFormat="1" applyFont="1" applyFill="1"/>
    <xf numFmtId="172" fontId="45" fillId="2" borderId="0" xfId="11" applyNumberFormat="1" applyFont="1" applyFill="1"/>
    <xf numFmtId="3" fontId="47" fillId="2" borderId="0" xfId="1" applyNumberFormat="1" applyFont="1" applyFill="1"/>
    <xf numFmtId="172" fontId="47" fillId="2" borderId="0" xfId="11" applyNumberFormat="1" applyFont="1" applyFill="1"/>
    <xf numFmtId="10" fontId="47" fillId="2" borderId="0" xfId="1" applyNumberFormat="1" applyFont="1" applyFill="1"/>
    <xf numFmtId="172" fontId="47" fillId="2" borderId="0" xfId="1" applyNumberFormat="1" applyFont="1" applyFill="1"/>
    <xf numFmtId="172" fontId="42" fillId="0" borderId="19" xfId="3" applyNumberFormat="1" applyFont="1" applyFill="1" applyBorder="1" applyAlignment="1">
      <alignment horizontal="center" vertical="center" wrapText="1"/>
    </xf>
    <xf numFmtId="172" fontId="42" fillId="0" borderId="19" xfId="1" applyNumberFormat="1" applyFont="1" applyBorder="1" applyAlignment="1">
      <alignment horizontal="center" vertical="center"/>
    </xf>
    <xf numFmtId="10" fontId="42" fillId="0" borderId="19" xfId="3" applyNumberFormat="1" applyFont="1" applyFill="1" applyBorder="1" applyAlignment="1">
      <alignment horizontal="center" vertical="center"/>
    </xf>
    <xf numFmtId="172" fontId="42" fillId="2" borderId="19" xfId="1" applyNumberFormat="1" applyFont="1" applyFill="1" applyBorder="1" applyAlignment="1">
      <alignment horizontal="center" vertical="center"/>
    </xf>
    <xf numFmtId="3" fontId="42" fillId="2" borderId="19" xfId="1" applyNumberFormat="1" applyFont="1" applyFill="1" applyBorder="1" applyAlignment="1">
      <alignment horizontal="center" vertical="center"/>
    </xf>
    <xf numFmtId="172" fontId="18" fillId="6" borderId="19" xfId="1" applyNumberFormat="1" applyFont="1" applyFill="1" applyBorder="1" applyAlignment="1">
      <alignment horizontal="center" vertical="center"/>
    </xf>
    <xf numFmtId="0" fontId="48" fillId="2" borderId="0" xfId="1" applyFont="1" applyFill="1"/>
    <xf numFmtId="0" fontId="48" fillId="2" borderId="0" xfId="1" applyFont="1" applyFill="1" applyAlignment="1">
      <alignment wrapText="1"/>
    </xf>
    <xf numFmtId="3" fontId="37" fillId="2" borderId="0" xfId="1" applyNumberFormat="1" applyFont="1" applyFill="1"/>
    <xf numFmtId="0" fontId="3" fillId="0" borderId="29" xfId="1" applyFont="1" applyBorder="1"/>
    <xf numFmtId="172" fontId="42" fillId="0" borderId="19" xfId="4" applyNumberFormat="1" applyFont="1" applyBorder="1" applyAlignment="1">
      <alignment horizontal="center" vertical="center"/>
    </xf>
    <xf numFmtId="3" fontId="42" fillId="0" borderId="19" xfId="4" applyNumberFormat="1" applyFont="1" applyBorder="1" applyAlignment="1">
      <alignment horizontal="center" vertical="center"/>
    </xf>
    <xf numFmtId="3" fontId="42" fillId="13" borderId="19" xfId="1" applyNumberFormat="1" applyFont="1" applyFill="1" applyBorder="1" applyAlignment="1">
      <alignment horizontal="center" vertical="center"/>
    </xf>
    <xf numFmtId="172" fontId="3" fillId="9" borderId="0" xfId="11" applyNumberFormat="1" applyFont="1" applyFill="1"/>
    <xf numFmtId="172" fontId="42" fillId="14" borderId="19" xfId="4" applyNumberFormat="1" applyFont="1" applyFill="1" applyBorder="1" applyAlignment="1">
      <alignment horizontal="center" vertical="center"/>
    </xf>
    <xf numFmtId="3" fontId="42" fillId="14" borderId="19" xfId="4" applyNumberFormat="1" applyFont="1" applyFill="1" applyBorder="1" applyAlignment="1">
      <alignment horizontal="center" vertical="center"/>
    </xf>
    <xf numFmtId="172" fontId="18" fillId="6" borderId="19" xfId="4" applyNumberFormat="1" applyFont="1" applyFill="1" applyBorder="1" applyAlignment="1">
      <alignment horizontal="center" vertical="center"/>
    </xf>
    <xf numFmtId="172" fontId="36" fillId="9" borderId="0" xfId="11" applyNumberFormat="1" applyFont="1" applyFill="1" applyAlignment="1">
      <alignment vertical="center"/>
    </xf>
    <xf numFmtId="172" fontId="36" fillId="9" borderId="0" xfId="1" applyNumberFormat="1" applyFont="1" applyFill="1" applyAlignment="1">
      <alignment vertical="center"/>
    </xf>
    <xf numFmtId="172" fontId="42" fillId="11" borderId="19" xfId="3" applyNumberFormat="1" applyFont="1" applyFill="1" applyBorder="1" applyAlignment="1">
      <alignment horizontal="center" vertical="center" wrapText="1"/>
    </xf>
    <xf numFmtId="0" fontId="36" fillId="2" borderId="0" xfId="1" applyFont="1" applyFill="1" applyAlignment="1">
      <alignment horizontal="center" vertical="center"/>
    </xf>
    <xf numFmtId="0" fontId="49" fillId="0" borderId="30" xfId="0" applyFont="1" applyBorder="1" applyAlignment="1">
      <alignment horizontal="left" vertical="center" wrapText="1" readingOrder="1"/>
    </xf>
    <xf numFmtId="0" fontId="44" fillId="10" borderId="19" xfId="3" applyNumberFormat="1" applyFont="1" applyFill="1" applyBorder="1" applyAlignment="1">
      <alignment horizontal="center" vertical="center" wrapText="1"/>
    </xf>
    <xf numFmtId="10" fontId="42" fillId="0" borderId="19" xfId="3" applyNumberFormat="1" applyFont="1" applyFill="1" applyBorder="1" applyAlignment="1">
      <alignment horizontal="center" vertical="center" wrapText="1"/>
    </xf>
    <xf numFmtId="172" fontId="3" fillId="0" borderId="0" xfId="11" applyNumberFormat="1" applyFont="1" applyFill="1"/>
    <xf numFmtId="169" fontId="3" fillId="0" borderId="0" xfId="1" applyNumberFormat="1" applyFont="1"/>
    <xf numFmtId="0" fontId="36" fillId="2" borderId="0" xfId="1" applyFont="1" applyFill="1" applyAlignment="1">
      <alignment horizontal="center" vertical="center" wrapText="1"/>
    </xf>
    <xf numFmtId="173" fontId="36" fillId="2" borderId="0" xfId="2" applyNumberFormat="1" applyFont="1" applyFill="1" applyBorder="1" applyAlignment="1">
      <alignment horizontal="center" vertical="center"/>
    </xf>
    <xf numFmtId="172" fontId="36" fillId="2" borderId="0" xfId="11" applyNumberFormat="1" applyFont="1" applyFill="1" applyBorder="1" applyAlignment="1">
      <alignment horizontal="center" vertical="center"/>
    </xf>
    <xf numFmtId="172" fontId="36" fillId="2" borderId="0" xfId="2" applyNumberFormat="1" applyFont="1" applyFill="1" applyBorder="1" applyAlignment="1">
      <alignment horizontal="center" vertical="center"/>
    </xf>
    <xf numFmtId="172" fontId="36" fillId="2" borderId="0" xfId="1" applyNumberFormat="1" applyFont="1" applyFill="1" applyAlignment="1">
      <alignment horizontal="center" vertical="center"/>
    </xf>
    <xf numFmtId="0" fontId="3" fillId="0" borderId="18" xfId="1" applyFont="1" applyBorder="1"/>
    <xf numFmtId="10" fontId="40" fillId="6" borderId="31" xfId="2" applyNumberFormat="1" applyFont="1" applyFill="1" applyBorder="1" applyAlignment="1">
      <alignment horizontal="center" vertical="center" wrapText="1"/>
    </xf>
    <xf numFmtId="10" fontId="40" fillId="6" borderId="32" xfId="2" applyNumberFormat="1" applyFont="1" applyFill="1" applyBorder="1" applyAlignment="1">
      <alignment horizontal="center" vertical="center" wrapText="1"/>
    </xf>
    <xf numFmtId="10" fontId="40" fillId="6" borderId="33" xfId="2" applyNumberFormat="1" applyFont="1" applyFill="1" applyBorder="1" applyAlignment="1">
      <alignment horizontal="center" vertical="center" wrapText="1"/>
    </xf>
    <xf numFmtId="172" fontId="40" fillId="6" borderId="34" xfId="2" applyNumberFormat="1" applyFont="1" applyFill="1" applyBorder="1" applyAlignment="1">
      <alignment horizontal="center" vertical="center" wrapText="1"/>
    </xf>
    <xf numFmtId="10" fontId="33" fillId="6" borderId="19" xfId="2" applyNumberFormat="1" applyFont="1" applyFill="1" applyBorder="1" applyAlignment="1">
      <alignment horizontal="center" vertical="center" wrapText="1"/>
    </xf>
    <xf numFmtId="10" fontId="33" fillId="6" borderId="18" xfId="2" applyNumberFormat="1" applyFont="1" applyFill="1" applyBorder="1" applyAlignment="1">
      <alignment horizontal="center" vertical="center" wrapText="1"/>
    </xf>
    <xf numFmtId="0" fontId="3" fillId="2" borderId="19" xfId="1" applyFont="1" applyFill="1" applyBorder="1"/>
    <xf numFmtId="0" fontId="3" fillId="2" borderId="18" xfId="1" applyFont="1" applyFill="1" applyBorder="1"/>
    <xf numFmtId="0" fontId="3" fillId="0" borderId="35" xfId="1" applyFont="1" applyBorder="1" applyAlignment="1">
      <alignment horizontal="justify" vertical="center"/>
    </xf>
    <xf numFmtId="1" fontId="3" fillId="0" borderId="35" xfId="1" applyNumberFormat="1" applyFont="1" applyBorder="1" applyAlignment="1">
      <alignment horizontal="justify" vertical="center"/>
    </xf>
    <xf numFmtId="172" fontId="45" fillId="0" borderId="19" xfId="11" applyNumberFormat="1" applyFont="1" applyFill="1" applyBorder="1" applyAlignment="1">
      <alignment horizontal="center" vertical="center" wrapText="1"/>
    </xf>
    <xf numFmtId="10" fontId="45" fillId="0" borderId="19" xfId="3" applyNumberFormat="1" applyFont="1" applyFill="1" applyBorder="1" applyAlignment="1">
      <alignment horizontal="center" vertical="center" wrapText="1"/>
    </xf>
    <xf numFmtId="3" fontId="45" fillId="0" borderId="19" xfId="1" applyNumberFormat="1" applyFont="1" applyBorder="1" applyAlignment="1">
      <alignment horizontal="center" vertical="center"/>
    </xf>
    <xf numFmtId="172" fontId="45" fillId="0" borderId="19" xfId="11" applyNumberFormat="1" applyFont="1" applyFill="1" applyBorder="1" applyAlignment="1">
      <alignment horizontal="center" vertical="center"/>
    </xf>
    <xf numFmtId="10" fontId="45" fillId="0" borderId="19" xfId="3" applyNumberFormat="1" applyFont="1" applyFill="1" applyBorder="1" applyAlignment="1">
      <alignment horizontal="center" vertical="center"/>
    </xf>
    <xf numFmtId="3" fontId="45" fillId="13" borderId="19" xfId="1" applyNumberFormat="1" applyFont="1" applyFill="1" applyBorder="1" applyAlignment="1">
      <alignment horizontal="center" vertical="center"/>
    </xf>
    <xf numFmtId="10" fontId="36" fillId="0" borderId="18" xfId="3" applyNumberFormat="1" applyFont="1" applyFill="1" applyBorder="1" applyAlignment="1">
      <alignment horizontal="center" vertical="center" wrapText="1"/>
    </xf>
    <xf numFmtId="172" fontId="3" fillId="0" borderId="22" xfId="11" applyNumberFormat="1" applyFont="1" applyFill="1" applyBorder="1" applyAlignment="1">
      <alignment horizontal="center" vertical="center"/>
    </xf>
    <xf numFmtId="172" fontId="3" fillId="2" borderId="19" xfId="11" applyNumberFormat="1" applyFont="1" applyFill="1" applyBorder="1" applyAlignment="1">
      <alignment horizontal="center" vertical="center"/>
    </xf>
    <xf numFmtId="10" fontId="18" fillId="6" borderId="19" xfId="11" applyNumberFormat="1" applyFont="1" applyFill="1" applyBorder="1" applyAlignment="1">
      <alignment vertical="center"/>
    </xf>
    <xf numFmtId="3" fontId="33" fillId="6" borderId="19" xfId="4" applyNumberFormat="1" applyFont="1" applyFill="1" applyBorder="1" applyAlignment="1">
      <alignment horizontal="center" vertical="center"/>
    </xf>
    <xf numFmtId="172" fontId="3" fillId="16" borderId="22" xfId="1" applyNumberFormat="1" applyFont="1" applyFill="1" applyBorder="1" applyAlignment="1">
      <alignment horizontal="center" vertical="center"/>
    </xf>
    <xf numFmtId="172" fontId="3" fillId="16" borderId="19" xfId="1" applyNumberFormat="1" applyFont="1" applyFill="1" applyBorder="1" applyAlignment="1">
      <alignment horizontal="center" vertical="center"/>
    </xf>
    <xf numFmtId="0" fontId="40" fillId="6" borderId="24" xfId="1" applyFont="1" applyFill="1" applyBorder="1" applyAlignment="1">
      <alignment horizontal="center" vertical="center" wrapText="1"/>
    </xf>
    <xf numFmtId="0" fontId="50" fillId="0" borderId="19" xfId="0" applyFont="1" applyBorder="1"/>
    <xf numFmtId="0" fontId="3" fillId="0" borderId="35" xfId="1" applyFont="1" applyBorder="1" applyAlignment="1">
      <alignment horizontal="justify" vertical="center" wrapText="1"/>
    </xf>
    <xf numFmtId="172" fontId="3" fillId="2" borderId="22" xfId="11" applyNumberFormat="1" applyFont="1" applyFill="1" applyBorder="1" applyAlignment="1">
      <alignment horizontal="center" vertical="center"/>
    </xf>
    <xf numFmtId="10" fontId="18" fillId="6" borderId="19" xfId="3" applyNumberFormat="1" applyFont="1" applyFill="1" applyBorder="1" applyAlignment="1">
      <alignment horizontal="center" vertical="center" wrapText="1"/>
    </xf>
    <xf numFmtId="10" fontId="18" fillId="6" borderId="19" xfId="3" applyNumberFormat="1" applyFont="1" applyFill="1" applyBorder="1" applyAlignment="1">
      <alignment horizontal="center" vertical="center"/>
    </xf>
    <xf numFmtId="172" fontId="3" fillId="16" borderId="22" xfId="11" applyNumberFormat="1" applyFont="1" applyFill="1" applyBorder="1" applyAlignment="1">
      <alignment horizontal="center" vertical="center"/>
    </xf>
    <xf numFmtId="172" fontId="3" fillId="16" borderId="19" xfId="11" applyNumberFormat="1" applyFont="1" applyFill="1" applyBorder="1" applyAlignment="1">
      <alignment horizontal="center" vertical="center"/>
    </xf>
    <xf numFmtId="0" fontId="3" fillId="0" borderId="24" xfId="1" applyFont="1" applyBorder="1" applyAlignment="1">
      <alignment horizontal="justify" vertical="center" wrapText="1"/>
    </xf>
    <xf numFmtId="0" fontId="3" fillId="0" borderId="36" xfId="1" applyFont="1" applyBorder="1" applyAlignment="1">
      <alignment horizontal="justify" vertical="center" wrapText="1"/>
    </xf>
    <xf numFmtId="172" fontId="33" fillId="6" borderId="19" xfId="2" applyNumberFormat="1" applyFont="1" applyFill="1" applyBorder="1" applyAlignment="1">
      <alignment horizontal="center" vertical="center" wrapText="1"/>
    </xf>
    <xf numFmtId="1" fontId="3" fillId="0" borderId="19" xfId="1" applyNumberFormat="1" applyFont="1" applyBorder="1" applyAlignment="1">
      <alignment horizontal="justify" vertical="center"/>
    </xf>
    <xf numFmtId="10" fontId="45" fillId="0" borderId="35" xfId="3" applyNumberFormat="1" applyFont="1" applyFill="1" applyBorder="1" applyAlignment="1">
      <alignment horizontal="center" vertical="center"/>
    </xf>
    <xf numFmtId="172" fontId="45" fillId="0" borderId="35" xfId="11" applyNumberFormat="1" applyFont="1" applyFill="1" applyBorder="1" applyAlignment="1">
      <alignment horizontal="center" vertical="center"/>
    </xf>
    <xf numFmtId="10" fontId="18" fillId="6" borderId="22" xfId="3" applyNumberFormat="1" applyFont="1" applyFill="1" applyBorder="1" applyAlignment="1">
      <alignment horizontal="center" vertical="center" wrapText="1"/>
    </xf>
    <xf numFmtId="3" fontId="18" fillId="6" borderId="22" xfId="4" applyNumberFormat="1" applyFont="1" applyFill="1" applyBorder="1" applyAlignment="1">
      <alignment horizontal="center" vertical="center"/>
    </xf>
    <xf numFmtId="10" fontId="18" fillId="6" borderId="22" xfId="3" applyNumberFormat="1" applyFont="1" applyFill="1" applyBorder="1" applyAlignment="1">
      <alignment horizontal="center" vertical="center"/>
    </xf>
    <xf numFmtId="10" fontId="33" fillId="6" borderId="22" xfId="2" applyNumberFormat="1" applyFont="1" applyFill="1" applyBorder="1" applyAlignment="1">
      <alignment horizontal="center" vertical="center" wrapText="1"/>
    </xf>
    <xf numFmtId="172" fontId="33" fillId="6" borderId="18" xfId="2" applyNumberFormat="1" applyFont="1" applyFill="1" applyBorder="1" applyAlignment="1">
      <alignment horizontal="center" vertical="center" wrapText="1"/>
    </xf>
    <xf numFmtId="0" fontId="3" fillId="0" borderId="19" xfId="1" applyFont="1" applyBorder="1" applyAlignment="1">
      <alignment horizontal="justify" vertical="center"/>
    </xf>
    <xf numFmtId="0" fontId="3" fillId="0" borderId="24" xfId="1" applyFont="1" applyBorder="1" applyAlignment="1">
      <alignment horizontal="justify" vertical="center"/>
    </xf>
    <xf numFmtId="172" fontId="45" fillId="0" borderId="24" xfId="11" applyNumberFormat="1" applyFont="1" applyFill="1" applyBorder="1" applyAlignment="1">
      <alignment horizontal="center" vertical="center"/>
    </xf>
    <xf numFmtId="10" fontId="45" fillId="0" borderId="24" xfId="3" applyNumberFormat="1" applyFont="1" applyFill="1" applyBorder="1" applyAlignment="1">
      <alignment horizontal="center" vertical="center"/>
    </xf>
    <xf numFmtId="0" fontId="33" fillId="6" borderId="24" xfId="1" applyFont="1" applyFill="1" applyBorder="1" applyAlignment="1">
      <alignment horizontal="center" vertical="center" wrapText="1"/>
    </xf>
    <xf numFmtId="172" fontId="3" fillId="16" borderId="19" xfId="1" applyNumberFormat="1" applyFont="1" applyFill="1" applyBorder="1" applyAlignment="1">
      <alignment vertical="center"/>
    </xf>
    <xf numFmtId="0" fontId="49" fillId="0" borderId="30" xfId="0" applyFont="1" applyBorder="1" applyAlignment="1">
      <alignment horizontal="left" vertical="center" readingOrder="1"/>
    </xf>
    <xf numFmtId="10" fontId="36" fillId="0" borderId="18" xfId="3" applyNumberFormat="1" applyFont="1" applyFill="1" applyBorder="1" applyAlignment="1">
      <alignment horizontal="center" vertical="center"/>
    </xf>
    <xf numFmtId="172" fontId="3" fillId="0" borderId="19" xfId="11" applyNumberFormat="1" applyFont="1" applyFill="1" applyBorder="1" applyAlignment="1">
      <alignment horizontal="center" vertical="center"/>
    </xf>
    <xf numFmtId="10" fontId="3" fillId="2" borderId="19" xfId="11" applyNumberFormat="1" applyFont="1" applyFill="1" applyBorder="1" applyAlignment="1">
      <alignment horizontal="center" vertical="center"/>
    </xf>
    <xf numFmtId="0" fontId="3" fillId="0" borderId="36" xfId="1" applyFont="1" applyBorder="1" applyAlignment="1">
      <alignment horizontal="justify" vertical="center"/>
    </xf>
    <xf numFmtId="172" fontId="45" fillId="0" borderId="36" xfId="11" applyNumberFormat="1" applyFont="1" applyFill="1" applyBorder="1" applyAlignment="1">
      <alignment horizontal="center" vertical="center"/>
    </xf>
    <xf numFmtId="10" fontId="45" fillId="0" borderId="36" xfId="3" applyNumberFormat="1" applyFont="1" applyFill="1" applyBorder="1" applyAlignment="1">
      <alignment horizontal="center" vertical="center"/>
    </xf>
    <xf numFmtId="172" fontId="3" fillId="9" borderId="19" xfId="11" applyNumberFormat="1" applyFont="1" applyFill="1" applyBorder="1" applyAlignment="1">
      <alignment horizontal="center" vertical="center"/>
    </xf>
    <xf numFmtId="0" fontId="3" fillId="0" borderId="19" xfId="1" applyFont="1" applyBorder="1" applyAlignment="1">
      <alignment horizontal="justify" vertical="center" wrapText="1"/>
    </xf>
    <xf numFmtId="172" fontId="36" fillId="16" borderId="22" xfId="11" applyNumberFormat="1" applyFont="1" applyFill="1" applyBorder="1" applyAlignment="1">
      <alignment horizontal="center" vertical="center"/>
    </xf>
    <xf numFmtId="172" fontId="36" fillId="16" borderId="19" xfId="11" applyNumberFormat="1" applyFont="1" applyFill="1" applyBorder="1" applyAlignment="1">
      <alignment horizontal="center" vertical="center"/>
    </xf>
    <xf numFmtId="1" fontId="3" fillId="0" borderId="19" xfId="1" applyNumberFormat="1" applyFont="1" applyBorder="1" applyAlignment="1">
      <alignment horizontal="justify" vertical="center" wrapText="1"/>
    </xf>
    <xf numFmtId="1" fontId="3" fillId="0" borderId="0" xfId="6" applyNumberFormat="1" applyFont="1" applyFill="1" applyAlignment="1">
      <alignment horizontal="center"/>
    </xf>
    <xf numFmtId="172" fontId="3" fillId="9" borderId="19" xfId="1" applyNumberFormat="1" applyFont="1" applyFill="1" applyBorder="1" applyAlignment="1">
      <alignment horizontal="center" vertical="center"/>
    </xf>
    <xf numFmtId="10" fontId="33" fillId="6" borderId="31" xfId="2" applyNumberFormat="1" applyFont="1" applyFill="1" applyBorder="1" applyAlignment="1">
      <alignment horizontal="center" vertical="center" wrapText="1"/>
    </xf>
    <xf numFmtId="0" fontId="33" fillId="6" borderId="19" xfId="1" applyFont="1" applyFill="1" applyBorder="1" applyAlignment="1">
      <alignment horizontal="center" vertical="center"/>
    </xf>
    <xf numFmtId="172" fontId="3" fillId="9" borderId="19" xfId="1" applyNumberFormat="1" applyFont="1" applyFill="1" applyBorder="1" applyAlignment="1">
      <alignment vertical="center"/>
    </xf>
    <xf numFmtId="3" fontId="45" fillId="13" borderId="24" xfId="1" applyNumberFormat="1" applyFont="1" applyFill="1" applyBorder="1" applyAlignment="1">
      <alignment horizontal="center" vertical="center"/>
    </xf>
    <xf numFmtId="172" fontId="18" fillId="6" borderId="36" xfId="3" applyNumberFormat="1" applyFont="1" applyFill="1" applyBorder="1" applyAlignment="1">
      <alignment horizontal="center" vertical="center" wrapText="1"/>
    </xf>
    <xf numFmtId="172" fontId="3" fillId="9" borderId="22" xfId="1" applyNumberFormat="1" applyFont="1" applyFill="1" applyBorder="1" applyAlignment="1">
      <alignment vertical="center"/>
    </xf>
    <xf numFmtId="0" fontId="3" fillId="2" borderId="36" xfId="1" applyFont="1" applyFill="1" applyBorder="1"/>
    <xf numFmtId="0" fontId="3" fillId="2" borderId="38" xfId="1" applyFont="1" applyFill="1" applyBorder="1"/>
    <xf numFmtId="172" fontId="3" fillId="9" borderId="22" xfId="11" applyNumberFormat="1" applyFont="1" applyFill="1" applyBorder="1" applyAlignment="1">
      <alignment horizontal="center" vertical="center"/>
    </xf>
    <xf numFmtId="0" fontId="47" fillId="2" borderId="0" xfId="5" applyFont="1" applyFill="1" applyAlignment="1">
      <alignment horizontal="right" vertical="center" wrapText="1" readingOrder="1"/>
    </xf>
    <xf numFmtId="0" fontId="47" fillId="2" borderId="0" xfId="5" applyFont="1" applyFill="1" applyAlignment="1">
      <alignment horizontal="right" vertical="center" wrapText="1"/>
    </xf>
    <xf numFmtId="172" fontId="3" fillId="2" borderId="31" xfId="11" applyNumberFormat="1" applyFont="1" applyFill="1" applyBorder="1" applyAlignment="1">
      <alignment horizontal="center" vertical="center"/>
    </xf>
    <xf numFmtId="172" fontId="3" fillId="2" borderId="24" xfId="11" applyNumberFormat="1" applyFont="1" applyFill="1" applyBorder="1" applyAlignment="1">
      <alignment horizontal="center" vertical="center"/>
    </xf>
    <xf numFmtId="3" fontId="42" fillId="0" borderId="19" xfId="4" applyNumberFormat="1" applyFont="1" applyFill="1" applyBorder="1" applyAlignment="1">
      <alignment horizontal="center" vertical="center"/>
    </xf>
    <xf numFmtId="0" fontId="43" fillId="0" borderId="19" xfId="1" applyFont="1" applyBorder="1" applyAlignment="1">
      <alignment horizontal="center" vertical="center"/>
    </xf>
    <xf numFmtId="0" fontId="42" fillId="0" borderId="19" xfId="11" applyNumberFormat="1" applyFont="1" applyFill="1" applyBorder="1" applyAlignment="1">
      <alignment horizontal="center" vertical="center" wrapText="1"/>
    </xf>
    <xf numFmtId="10" fontId="40" fillId="6" borderId="0" xfId="2" applyNumberFormat="1" applyFont="1" applyFill="1" applyBorder="1" applyAlignment="1">
      <alignment horizontal="center" vertical="center" wrapText="1"/>
    </xf>
    <xf numFmtId="10" fontId="33" fillId="6" borderId="29" xfId="2" applyNumberFormat="1" applyFont="1" applyFill="1" applyBorder="1" applyAlignment="1">
      <alignment horizontal="center" vertical="center" wrapText="1"/>
    </xf>
    <xf numFmtId="10" fontId="33" fillId="6" borderId="40" xfId="2" applyNumberFormat="1" applyFont="1" applyFill="1" applyBorder="1" applyAlignment="1">
      <alignment horizontal="center" vertical="center" wrapText="1"/>
    </xf>
    <xf numFmtId="172" fontId="33" fillId="6" borderId="40" xfId="2" applyNumberFormat="1" applyFont="1" applyFill="1" applyBorder="1" applyAlignment="1">
      <alignment horizontal="center" vertical="center" wrapText="1"/>
    </xf>
    <xf numFmtId="0" fontId="3" fillId="0" borderId="41" xfId="1" applyFont="1" applyBorder="1" applyAlignment="1">
      <alignment horizontal="justify" vertical="center" wrapText="1"/>
    </xf>
    <xf numFmtId="1" fontId="3" fillId="0" borderId="42" xfId="1" applyNumberFormat="1" applyFont="1" applyBorder="1" applyAlignment="1">
      <alignment horizontal="justify" vertical="center"/>
    </xf>
    <xf numFmtId="172" fontId="18" fillId="11" borderId="19" xfId="3" applyNumberFormat="1" applyFont="1" applyFill="1" applyBorder="1" applyAlignment="1">
      <alignment horizontal="center" vertical="center" wrapText="1"/>
    </xf>
    <xf numFmtId="172" fontId="3" fillId="17" borderId="19" xfId="11" applyNumberFormat="1" applyFont="1" applyFill="1" applyBorder="1" applyAlignment="1">
      <alignment horizontal="center" vertical="center"/>
    </xf>
    <xf numFmtId="0" fontId="3" fillId="0" borderId="43" xfId="1" applyFont="1" applyBorder="1" applyAlignment="1">
      <alignment horizontal="justify" vertical="center" wrapText="1"/>
    </xf>
    <xf numFmtId="0" fontId="3" fillId="0" borderId="42" xfId="1" applyFont="1" applyBorder="1" applyAlignment="1">
      <alignment horizontal="justify" vertical="center" wrapText="1"/>
    </xf>
    <xf numFmtId="172" fontId="18" fillId="15" borderId="19" xfId="11" applyNumberFormat="1" applyFont="1" applyFill="1" applyBorder="1" applyAlignment="1">
      <alignment horizontal="center" vertical="center"/>
    </xf>
    <xf numFmtId="0" fontId="3" fillId="0" borderId="12" xfId="1" applyFont="1" applyBorder="1"/>
    <xf numFmtId="10" fontId="40" fillId="6" borderId="22" xfId="2" applyNumberFormat="1" applyFont="1" applyFill="1" applyBorder="1" applyAlignment="1">
      <alignment horizontal="center" vertical="center" wrapText="1"/>
    </xf>
    <xf numFmtId="0" fontId="3" fillId="2" borderId="19" xfId="1" applyFont="1" applyFill="1" applyBorder="1" applyAlignment="1">
      <alignment horizontal="justify" vertical="center"/>
    </xf>
    <xf numFmtId="0" fontId="3" fillId="2" borderId="36" xfId="1" applyFont="1" applyFill="1" applyBorder="1" applyAlignment="1">
      <alignment horizontal="justify" vertical="center"/>
    </xf>
    <xf numFmtId="172" fontId="3" fillId="2" borderId="39" xfId="11" applyNumberFormat="1" applyFont="1" applyFill="1" applyBorder="1" applyAlignment="1">
      <alignment horizontal="center" vertical="center"/>
    </xf>
    <xf numFmtId="172" fontId="3" fillId="2" borderId="36" xfId="11" applyNumberFormat="1" applyFont="1" applyFill="1" applyBorder="1" applyAlignment="1">
      <alignment horizontal="center" vertical="center"/>
    </xf>
    <xf numFmtId="172" fontId="3" fillId="9" borderId="19" xfId="1" applyNumberFormat="1" applyFont="1" applyFill="1" applyBorder="1"/>
    <xf numFmtId="172" fontId="3" fillId="2" borderId="0" xfId="11" applyNumberFormat="1" applyFont="1" applyFill="1" applyBorder="1"/>
    <xf numFmtId="172" fontId="3" fillId="2" borderId="0" xfId="11" applyNumberFormat="1" applyFont="1" applyFill="1" applyBorder="1" applyAlignment="1">
      <alignment horizontal="center" vertical="center"/>
    </xf>
    <xf numFmtId="172" fontId="41" fillId="7" borderId="24" xfId="0" applyNumberFormat="1" applyFont="1" applyFill="1" applyBorder="1" applyAlignment="1" applyProtection="1">
      <alignment horizontal="center" vertical="center" wrapText="1"/>
      <protection locked="0"/>
    </xf>
    <xf numFmtId="172" fontId="3" fillId="9" borderId="19" xfId="1" applyNumberFormat="1" applyFont="1" applyFill="1" applyBorder="1" applyAlignment="1">
      <alignment horizontal="center"/>
    </xf>
    <xf numFmtId="3" fontId="42" fillId="12" borderId="19" xfId="4" applyNumberFormat="1" applyFont="1" applyFill="1" applyBorder="1" applyAlignment="1">
      <alignment horizontal="center" vertical="center"/>
    </xf>
    <xf numFmtId="1" fontId="3" fillId="0" borderId="44" xfId="6" applyNumberFormat="1" applyFont="1" applyFill="1" applyBorder="1"/>
    <xf numFmtId="172" fontId="3" fillId="0" borderId="19" xfId="1" applyNumberFormat="1" applyFont="1" applyBorder="1"/>
    <xf numFmtId="172" fontId="41" fillId="7" borderId="31" xfId="0" applyNumberFormat="1" applyFont="1" applyFill="1" applyBorder="1" applyAlignment="1" applyProtection="1">
      <alignment horizontal="center" vertical="center" wrapText="1"/>
      <protection locked="0"/>
    </xf>
    <xf numFmtId="0" fontId="3" fillId="2" borderId="19" xfId="1" applyFont="1" applyFill="1" applyBorder="1" applyAlignment="1">
      <alignment horizontal="justify" vertical="center" wrapText="1"/>
    </xf>
    <xf numFmtId="0" fontId="50" fillId="0" borderId="0" xfId="0" applyFont="1"/>
    <xf numFmtId="0" fontId="33" fillId="2" borderId="0" xfId="1" applyFont="1" applyFill="1" applyAlignment="1">
      <alignment horizontal="center" vertical="center" wrapText="1"/>
    </xf>
    <xf numFmtId="3" fontId="33" fillId="2" borderId="0" xfId="4" applyNumberFormat="1" applyFont="1" applyFill="1" applyBorder="1" applyAlignment="1">
      <alignment horizontal="center" vertical="center"/>
    </xf>
    <xf numFmtId="172" fontId="33" fillId="2" borderId="0" xfId="11" applyNumberFormat="1" applyFont="1" applyFill="1" applyBorder="1" applyAlignment="1">
      <alignment horizontal="center" vertical="center" wrapText="1"/>
    </xf>
    <xf numFmtId="10" fontId="33" fillId="2" borderId="0" xfId="3" applyNumberFormat="1" applyFont="1" applyFill="1" applyBorder="1" applyAlignment="1">
      <alignment horizontal="center" vertical="center" wrapText="1"/>
    </xf>
    <xf numFmtId="172" fontId="33" fillId="2" borderId="0" xfId="3" applyNumberFormat="1" applyFont="1" applyFill="1" applyBorder="1" applyAlignment="1">
      <alignment horizontal="center" vertical="center" wrapText="1"/>
    </xf>
    <xf numFmtId="172" fontId="33" fillId="2" borderId="0" xfId="11" applyNumberFormat="1" applyFont="1" applyFill="1" applyBorder="1" applyAlignment="1">
      <alignment horizontal="center" vertical="center"/>
    </xf>
    <xf numFmtId="10" fontId="33" fillId="2" borderId="0" xfId="3" applyNumberFormat="1" applyFont="1" applyFill="1" applyBorder="1" applyAlignment="1">
      <alignment horizontal="center" vertical="center"/>
    </xf>
    <xf numFmtId="3" fontId="33" fillId="0" borderId="0" xfId="4" applyNumberFormat="1" applyFont="1" applyFill="1" applyBorder="1" applyAlignment="1">
      <alignment horizontal="center" vertical="center"/>
    </xf>
    <xf numFmtId="10" fontId="36" fillId="0" borderId="0" xfId="3" applyNumberFormat="1" applyFont="1" applyFill="1" applyBorder="1" applyAlignment="1">
      <alignment horizontal="center" vertical="center" wrapText="1"/>
    </xf>
    <xf numFmtId="1" fontId="3" fillId="0" borderId="19" xfId="6" applyNumberFormat="1" applyFont="1" applyFill="1" applyBorder="1"/>
    <xf numFmtId="172" fontId="3" fillId="16" borderId="31" xfId="11" applyNumberFormat="1" applyFont="1" applyFill="1" applyBorder="1" applyAlignment="1">
      <alignment horizontal="center" vertical="center"/>
    </xf>
    <xf numFmtId="172" fontId="3" fillId="16" borderId="24" xfId="11" applyNumberFormat="1" applyFont="1" applyFill="1" applyBorder="1" applyAlignment="1">
      <alignment horizontal="center" vertical="center"/>
    </xf>
    <xf numFmtId="0" fontId="3" fillId="2" borderId="24" xfId="1" applyFont="1" applyFill="1" applyBorder="1" applyAlignment="1">
      <alignment horizontal="justify" vertical="center" wrapText="1"/>
    </xf>
    <xf numFmtId="0" fontId="3" fillId="2" borderId="36" xfId="1" applyFont="1" applyFill="1" applyBorder="1" applyAlignment="1">
      <alignment horizontal="justify" vertical="center" wrapText="1"/>
    </xf>
    <xf numFmtId="1" fontId="3" fillId="0" borderId="36" xfId="1" applyNumberFormat="1" applyFont="1" applyBorder="1" applyAlignment="1">
      <alignment horizontal="justify" vertical="center" wrapText="1"/>
    </xf>
    <xf numFmtId="172" fontId="3" fillId="16" borderId="36" xfId="11" applyNumberFormat="1" applyFont="1" applyFill="1" applyBorder="1" applyAlignment="1">
      <alignment horizontal="center" vertical="center"/>
    </xf>
    <xf numFmtId="175" fontId="3" fillId="2" borderId="0" xfId="1" applyNumberFormat="1" applyFont="1" applyFill="1"/>
    <xf numFmtId="3" fontId="46" fillId="13" borderId="19" xfId="1" applyNumberFormat="1" applyFont="1" applyFill="1" applyBorder="1" applyAlignment="1">
      <alignment horizontal="center" vertical="center"/>
    </xf>
    <xf numFmtId="0" fontId="3" fillId="0" borderId="19" xfId="1" applyFont="1" applyBorder="1" applyAlignment="1">
      <alignment horizontal="left" vertical="center" wrapText="1"/>
    </xf>
    <xf numFmtId="172" fontId="3" fillId="16" borderId="39" xfId="11" applyNumberFormat="1" applyFont="1" applyFill="1" applyBorder="1" applyAlignment="1">
      <alignment horizontal="center" vertical="center"/>
    </xf>
    <xf numFmtId="0" fontId="45" fillId="0" borderId="0" xfId="1" applyFont="1"/>
    <xf numFmtId="41" fontId="8" fillId="0" borderId="4" xfId="6" applyFont="1" applyFill="1" applyBorder="1" applyAlignment="1">
      <alignment horizontal="left" vertical="center" wrapText="1"/>
    </xf>
    <xf numFmtId="0" fontId="22" fillId="0" borderId="0" xfId="1" applyFont="1" applyAlignment="1">
      <alignment horizontal="left" vertical="top" wrapText="1"/>
    </xf>
    <xf numFmtId="0" fontId="23" fillId="0" borderId="0" xfId="0" applyFont="1" applyAlignment="1">
      <alignment horizontal="left" vertical="top" wrapText="1"/>
    </xf>
    <xf numFmtId="0" fontId="30" fillId="0" borderId="0" xfId="0" applyFont="1" applyAlignment="1">
      <alignment horizontal="left" vertical="top" wrapText="1"/>
    </xf>
    <xf numFmtId="172" fontId="23" fillId="2" borderId="10" xfId="11" applyNumberFormat="1" applyFont="1" applyFill="1" applyBorder="1" applyAlignment="1">
      <alignment horizontal="center" vertical="center"/>
    </xf>
    <xf numFmtId="172" fontId="23" fillId="2" borderId="11" xfId="11" applyNumberFormat="1" applyFont="1" applyFill="1" applyBorder="1" applyAlignment="1">
      <alignment vertical="center"/>
    </xf>
    <xf numFmtId="172" fontId="23" fillId="0" borderId="0" xfId="11" applyNumberFormat="1" applyFont="1" applyAlignment="1">
      <alignment horizontal="center" vertical="center"/>
    </xf>
    <xf numFmtId="172" fontId="23" fillId="2" borderId="0" xfId="11" applyNumberFormat="1" applyFont="1" applyFill="1" applyAlignment="1">
      <alignment horizontal="center" vertical="center"/>
    </xf>
    <xf numFmtId="169" fontId="3" fillId="0" borderId="0" xfId="8" applyFont="1"/>
    <xf numFmtId="169" fontId="3" fillId="2" borderId="0" xfId="8" applyFont="1" applyFill="1"/>
    <xf numFmtId="169" fontId="40" fillId="6" borderId="19" xfId="8" applyFont="1" applyFill="1" applyBorder="1" applyAlignment="1">
      <alignment horizontal="center" vertical="center" wrapText="1"/>
    </xf>
    <xf numFmtId="169" fontId="18" fillId="6" borderId="19" xfId="8" applyFont="1" applyFill="1" applyBorder="1" applyAlignment="1">
      <alignment horizontal="center" vertical="center" wrapText="1"/>
    </xf>
    <xf numFmtId="169" fontId="33" fillId="6" borderId="19" xfId="8" applyFont="1" applyFill="1" applyBorder="1" applyAlignment="1">
      <alignment horizontal="center" vertical="center" wrapText="1"/>
    </xf>
    <xf numFmtId="169" fontId="42" fillId="0" borderId="19" xfId="8" applyFont="1" applyBorder="1" applyAlignment="1">
      <alignment horizontal="center" vertical="center"/>
    </xf>
    <xf numFmtId="169" fontId="36" fillId="0" borderId="19" xfId="8" applyFont="1" applyBorder="1" applyAlignment="1">
      <alignment horizontal="center" vertical="center"/>
    </xf>
    <xf numFmtId="169" fontId="42" fillId="0" borderId="19" xfId="8" applyFont="1" applyFill="1" applyBorder="1" applyAlignment="1">
      <alignment horizontal="center" vertical="center"/>
    </xf>
    <xf numFmtId="169" fontId="18" fillId="6" borderId="19" xfId="8" applyFont="1" applyFill="1" applyBorder="1" applyAlignment="1">
      <alignment horizontal="center" vertical="center"/>
    </xf>
    <xf numFmtId="169" fontId="42" fillId="2" borderId="19" xfId="8" applyFont="1" applyFill="1" applyBorder="1" applyAlignment="1">
      <alignment horizontal="center" vertical="center"/>
    </xf>
    <xf numFmtId="169" fontId="33" fillId="6" borderId="19" xfId="8" applyFont="1" applyFill="1" applyBorder="1" applyAlignment="1">
      <alignment horizontal="center" vertical="center"/>
    </xf>
    <xf numFmtId="169" fontId="45" fillId="2" borderId="0" xfId="8" applyFont="1" applyFill="1"/>
    <xf numFmtId="169" fontId="47" fillId="2" borderId="0" xfId="8" applyFont="1" applyFill="1"/>
    <xf numFmtId="169" fontId="33" fillId="15" borderId="19" xfId="8" applyFont="1" applyFill="1" applyBorder="1" applyAlignment="1">
      <alignment horizontal="center" vertical="center"/>
    </xf>
    <xf numFmtId="169" fontId="45" fillId="0" borderId="19" xfId="8" applyFont="1" applyFill="1" applyBorder="1" applyAlignment="1">
      <alignment vertical="center"/>
    </xf>
    <xf numFmtId="169" fontId="45" fillId="0" borderId="19" xfId="8" applyFont="1" applyFill="1" applyBorder="1" applyAlignment="1">
      <alignment horizontal="center" vertical="center"/>
    </xf>
    <xf numFmtId="169" fontId="45" fillId="2" borderId="19" xfId="8" applyFont="1" applyFill="1" applyBorder="1" applyAlignment="1">
      <alignment horizontal="center" vertical="center"/>
    </xf>
    <xf numFmtId="169" fontId="45" fillId="0" borderId="19" xfId="8" applyFont="1" applyBorder="1" applyAlignment="1">
      <alignment horizontal="center" vertical="center"/>
    </xf>
    <xf numFmtId="169" fontId="45" fillId="0" borderId="35" xfId="8" applyFont="1" applyBorder="1" applyAlignment="1">
      <alignment horizontal="center" vertical="center"/>
    </xf>
    <xf numFmtId="169" fontId="45" fillId="0" borderId="35" xfId="8" applyFont="1" applyFill="1" applyBorder="1" applyAlignment="1">
      <alignment horizontal="center" vertical="center"/>
    </xf>
    <xf numFmtId="169" fontId="18" fillId="6" borderId="19" xfId="8" applyFont="1" applyFill="1" applyBorder="1" applyAlignment="1">
      <alignment vertical="center"/>
    </xf>
    <xf numFmtId="10" fontId="18" fillId="6" borderId="19" xfId="8" applyNumberFormat="1" applyFont="1" applyFill="1" applyBorder="1" applyAlignment="1">
      <alignment vertical="center"/>
    </xf>
    <xf numFmtId="169" fontId="33" fillId="6" borderId="19" xfId="8" applyFont="1" applyFill="1" applyBorder="1" applyAlignment="1">
      <alignment vertical="center"/>
    </xf>
    <xf numFmtId="169" fontId="40" fillId="6" borderId="24" xfId="8" applyFont="1" applyFill="1" applyBorder="1" applyAlignment="1">
      <alignment horizontal="center" vertical="center" wrapText="1"/>
    </xf>
    <xf numFmtId="169" fontId="3" fillId="0" borderId="35" xfId="8" applyFont="1" applyBorder="1" applyAlignment="1">
      <alignment horizontal="center" vertical="center"/>
    </xf>
    <xf numFmtId="169" fontId="45" fillId="0" borderId="24" xfId="8" applyFont="1" applyFill="1" applyBorder="1" applyAlignment="1">
      <alignment horizontal="center" vertical="center"/>
    </xf>
    <xf numFmtId="169" fontId="45" fillId="0" borderId="24" xfId="8" applyFont="1" applyBorder="1" applyAlignment="1">
      <alignment horizontal="center" vertical="center"/>
    </xf>
    <xf numFmtId="169" fontId="33" fillId="6" borderId="24" xfId="8" applyFont="1" applyFill="1" applyBorder="1" applyAlignment="1">
      <alignment horizontal="center" vertical="center" wrapText="1"/>
    </xf>
    <xf numFmtId="169" fontId="33" fillId="6" borderId="31" xfId="8" applyFont="1" applyFill="1" applyBorder="1" applyAlignment="1">
      <alignment horizontal="center" vertical="center" wrapText="1"/>
    </xf>
    <xf numFmtId="169" fontId="45" fillId="0" borderId="37" xfId="8" applyFont="1" applyBorder="1" applyAlignment="1">
      <alignment horizontal="center" vertical="center"/>
    </xf>
    <xf numFmtId="169" fontId="18" fillId="6" borderId="22" xfId="8" applyFont="1" applyFill="1" applyBorder="1" applyAlignment="1">
      <alignment vertical="center"/>
    </xf>
    <xf numFmtId="169" fontId="18" fillId="6" borderId="18" xfId="8" applyFont="1" applyFill="1" applyBorder="1" applyAlignment="1">
      <alignment vertical="center"/>
    </xf>
    <xf numFmtId="171" fontId="3" fillId="0" borderId="0" xfId="10" applyFont="1" applyFill="1" applyBorder="1" applyAlignment="1"/>
    <xf numFmtId="169" fontId="45" fillId="0" borderId="36" xfId="8" applyFont="1" applyFill="1" applyBorder="1" applyAlignment="1">
      <alignment horizontal="center" vertical="center"/>
    </xf>
    <xf numFmtId="169" fontId="45" fillId="0" borderId="36" xfId="8" applyFont="1" applyBorder="1" applyAlignment="1">
      <alignment horizontal="center" vertical="center"/>
    </xf>
    <xf numFmtId="169" fontId="18" fillId="6" borderId="22" xfId="8" applyFont="1" applyFill="1" applyBorder="1" applyAlignment="1">
      <alignment horizontal="center" vertical="center"/>
    </xf>
    <xf numFmtId="169" fontId="18" fillId="6" borderId="18" xfId="8" applyFont="1" applyFill="1" applyBorder="1" applyAlignment="1">
      <alignment horizontal="center" vertical="center"/>
    </xf>
    <xf numFmtId="1" fontId="3" fillId="0" borderId="19" xfId="9" applyNumberFormat="1" applyFont="1" applyFill="1" applyBorder="1" applyAlignment="1">
      <alignment horizontal="justify" vertical="center"/>
    </xf>
    <xf numFmtId="169" fontId="3" fillId="0" borderId="24" xfId="8" applyFont="1" applyBorder="1" applyAlignment="1">
      <alignment horizontal="center" vertical="center"/>
    </xf>
    <xf numFmtId="169" fontId="45" fillId="0" borderId="31" xfId="8" applyFont="1" applyBorder="1" applyAlignment="1">
      <alignment horizontal="center" vertical="center"/>
    </xf>
    <xf numFmtId="169" fontId="3" fillId="0" borderId="19" xfId="8" applyFont="1" applyBorder="1" applyAlignment="1">
      <alignment horizontal="center" vertical="center"/>
    </xf>
    <xf numFmtId="169" fontId="40" fillId="6" borderId="31" xfId="8" applyFont="1" applyFill="1" applyBorder="1" applyAlignment="1">
      <alignment horizontal="center" vertical="center" wrapText="1"/>
    </xf>
    <xf numFmtId="169" fontId="45" fillId="0" borderId="35" xfId="8" applyFont="1" applyFill="1" applyBorder="1" applyAlignment="1">
      <alignment vertical="center"/>
    </xf>
    <xf numFmtId="169" fontId="3" fillId="0" borderId="37" xfId="8" applyFont="1" applyBorder="1" applyAlignment="1">
      <alignment horizontal="center" vertical="center"/>
    </xf>
    <xf numFmtId="169" fontId="33" fillId="6" borderId="22" xfId="8" applyFont="1" applyFill="1" applyBorder="1" applyAlignment="1">
      <alignment horizontal="center" vertical="center"/>
    </xf>
    <xf numFmtId="169" fontId="3" fillId="0" borderId="39" xfId="8" applyFont="1" applyBorder="1" applyAlignment="1">
      <alignment horizontal="center" vertical="center"/>
    </xf>
    <xf numFmtId="169" fontId="3" fillId="0" borderId="22" xfId="8" applyFont="1" applyBorder="1" applyAlignment="1">
      <alignment horizontal="center" vertical="center"/>
    </xf>
    <xf numFmtId="169" fontId="3" fillId="0" borderId="31" xfId="8" applyFont="1" applyBorder="1" applyAlignment="1">
      <alignment horizontal="center" vertical="center"/>
    </xf>
    <xf numFmtId="169" fontId="40" fillId="6" borderId="0" xfId="8" applyFont="1" applyFill="1" applyBorder="1" applyAlignment="1">
      <alignment horizontal="center" vertical="center" wrapText="1"/>
    </xf>
    <xf numFmtId="169" fontId="36" fillId="0" borderId="22" xfId="8" applyFont="1" applyBorder="1" applyAlignment="1">
      <alignment horizontal="center" vertical="center"/>
    </xf>
    <xf numFmtId="169" fontId="3" fillId="0" borderId="36" xfId="8" applyFont="1" applyBorder="1" applyAlignment="1">
      <alignment horizontal="center" vertical="center"/>
    </xf>
    <xf numFmtId="174" fontId="3" fillId="2" borderId="0" xfId="9" applyNumberFormat="1" applyFont="1" applyFill="1"/>
    <xf numFmtId="169" fontId="33" fillId="2" borderId="0" xfId="8" applyFont="1" applyFill="1" applyBorder="1" applyAlignment="1">
      <alignment horizontal="center" vertical="center"/>
    </xf>
    <xf numFmtId="169" fontId="45" fillId="0" borderId="0" xfId="8" applyFont="1" applyFill="1"/>
    <xf numFmtId="169" fontId="3" fillId="0" borderId="0" xfId="8" applyFont="1" applyFill="1"/>
    <xf numFmtId="1" fontId="33" fillId="0" borderId="0" xfId="1" applyNumberFormat="1" applyFont="1" applyAlignment="1">
      <alignment horizontal="center" vertical="center" wrapText="1"/>
    </xf>
    <xf numFmtId="1" fontId="3" fillId="0" borderId="0" xfId="1" applyNumberFormat="1" applyFont="1"/>
    <xf numFmtId="1" fontId="3" fillId="2" borderId="0" xfId="1" applyNumberFormat="1" applyFont="1" applyFill="1"/>
    <xf numFmtId="1" fontId="36" fillId="2" borderId="0" xfId="1" applyNumberFormat="1" applyFont="1" applyFill="1"/>
    <xf numFmtId="1" fontId="40" fillId="0" borderId="0" xfId="1" applyNumberFormat="1" applyFont="1" applyAlignment="1">
      <alignment horizontal="center" vertical="center" wrapText="1"/>
    </xf>
    <xf numFmtId="1" fontId="43" fillId="0" borderId="0" xfId="1" applyNumberFormat="1" applyFont="1" applyAlignment="1">
      <alignment horizontal="center" vertical="center"/>
    </xf>
    <xf numFmtId="1" fontId="43" fillId="0" borderId="0" xfId="1" applyNumberFormat="1" applyFont="1" applyAlignment="1">
      <alignment horizontal="center" vertical="center" wrapText="1"/>
    </xf>
    <xf numFmtId="1" fontId="36" fillId="0" borderId="0" xfId="1" applyNumberFormat="1" applyFont="1"/>
    <xf numFmtId="1" fontId="36" fillId="0" borderId="0" xfId="1" applyNumberFormat="1" applyFont="1" applyAlignment="1">
      <alignment horizontal="center" vertical="center"/>
    </xf>
    <xf numFmtId="1" fontId="48" fillId="0" borderId="0" xfId="1" applyNumberFormat="1" applyFont="1"/>
    <xf numFmtId="1" fontId="36" fillId="2" borderId="0" xfId="1" applyNumberFormat="1" applyFont="1" applyFill="1" applyAlignment="1">
      <alignment horizontal="center" vertical="center"/>
    </xf>
    <xf numFmtId="1" fontId="40" fillId="6" borderId="19" xfId="1" applyNumberFormat="1" applyFont="1" applyFill="1" applyBorder="1" applyAlignment="1">
      <alignment horizontal="center" vertical="center" wrapText="1"/>
    </xf>
    <xf numFmtId="1" fontId="33" fillId="6" borderId="19" xfId="1" applyNumberFormat="1" applyFont="1" applyFill="1" applyBorder="1" applyAlignment="1">
      <alignment horizontal="center" vertical="center" wrapText="1"/>
    </xf>
    <xf numFmtId="1" fontId="40" fillId="6" borderId="24" xfId="1" applyNumberFormat="1" applyFont="1" applyFill="1" applyBorder="1" applyAlignment="1">
      <alignment horizontal="center" vertical="center" wrapText="1"/>
    </xf>
    <xf numFmtId="1" fontId="3" fillId="0" borderId="35" xfId="9" applyNumberFormat="1" applyFont="1" applyFill="1" applyBorder="1" applyAlignment="1">
      <alignment horizontal="justify" vertical="center"/>
    </xf>
    <xf numFmtId="1" fontId="33" fillId="6" borderId="24" xfId="1" applyNumberFormat="1" applyFont="1" applyFill="1" applyBorder="1" applyAlignment="1">
      <alignment horizontal="center" vertical="center" wrapText="1"/>
    </xf>
    <xf numFmtId="1" fontId="33" fillId="6" borderId="19" xfId="1" applyNumberFormat="1" applyFont="1" applyFill="1" applyBorder="1" applyAlignment="1">
      <alignment horizontal="center" vertical="center"/>
    </xf>
    <xf numFmtId="1" fontId="47" fillId="2" borderId="0" xfId="5" applyNumberFormat="1" applyFont="1" applyFill="1" applyAlignment="1">
      <alignment horizontal="right" vertical="center" wrapText="1" readingOrder="1"/>
    </xf>
    <xf numFmtId="1" fontId="43" fillId="0" borderId="19" xfId="1" applyNumberFormat="1" applyFont="1" applyBorder="1" applyAlignment="1">
      <alignment horizontal="center" vertical="center"/>
    </xf>
    <xf numFmtId="1" fontId="43" fillId="0" borderId="19" xfId="1" applyNumberFormat="1" applyFont="1" applyBorder="1" applyAlignment="1">
      <alignment horizontal="center" vertical="center" wrapText="1"/>
    </xf>
    <xf numFmtId="1" fontId="33" fillId="2" borderId="0" xfId="1" applyNumberFormat="1" applyFont="1" applyFill="1" applyAlignment="1">
      <alignment horizontal="center" vertical="center" wrapText="1"/>
    </xf>
    <xf numFmtId="1" fontId="3" fillId="0" borderId="19" xfId="1" applyNumberFormat="1" applyFont="1" applyBorder="1" applyAlignment="1">
      <alignment horizontal="left" vertical="center" wrapText="1"/>
    </xf>
    <xf numFmtId="174" fontId="34" fillId="0" borderId="0" xfId="9" applyNumberFormat="1" applyFont="1"/>
    <xf numFmtId="174" fontId="3" fillId="0" borderId="0" xfId="9" applyNumberFormat="1" applyFont="1"/>
    <xf numFmtId="174" fontId="40" fillId="6" borderId="19" xfId="9" applyNumberFormat="1" applyFont="1" applyFill="1" applyBorder="1" applyAlignment="1">
      <alignment horizontal="center" vertical="center" wrapText="1"/>
    </xf>
    <xf numFmtId="174" fontId="18" fillId="6" borderId="19" xfId="9" applyNumberFormat="1" applyFont="1" applyFill="1" applyBorder="1" applyAlignment="1">
      <alignment horizontal="center" vertical="center" wrapText="1"/>
    </xf>
    <xf numFmtId="174" fontId="42" fillId="0" borderId="19" xfId="9" applyNumberFormat="1" applyFont="1" applyBorder="1" applyAlignment="1">
      <alignment horizontal="center" vertical="center"/>
    </xf>
    <xf numFmtId="174" fontId="42" fillId="0" borderId="19" xfId="9" applyNumberFormat="1" applyFont="1" applyFill="1" applyBorder="1" applyAlignment="1">
      <alignment horizontal="center" vertical="center"/>
    </xf>
    <xf numFmtId="174" fontId="18" fillId="6" borderId="19" xfId="9" applyNumberFormat="1" applyFont="1" applyFill="1" applyBorder="1" applyAlignment="1">
      <alignment horizontal="center" vertical="center"/>
    </xf>
    <xf numFmtId="174" fontId="42" fillId="2" borderId="19" xfId="9" applyNumberFormat="1" applyFont="1" applyFill="1" applyBorder="1" applyAlignment="1">
      <alignment horizontal="center" vertical="center"/>
    </xf>
    <xf numFmtId="174" fontId="45" fillId="2" borderId="0" xfId="9" applyNumberFormat="1" applyFont="1" applyFill="1"/>
    <xf numFmtId="174" fontId="47" fillId="2" borderId="0" xfId="9" applyNumberFormat="1" applyFont="1" applyFill="1"/>
    <xf numFmtId="174" fontId="36" fillId="2" borderId="0" xfId="9" applyNumberFormat="1" applyFont="1" applyFill="1" applyBorder="1" applyAlignment="1">
      <alignment horizontal="center" vertical="center"/>
    </xf>
    <xf numFmtId="174" fontId="45" fillId="0" borderId="19" xfId="9" applyNumberFormat="1" applyFont="1" applyFill="1" applyBorder="1" applyAlignment="1">
      <alignment horizontal="center" vertical="center"/>
    </xf>
    <xf numFmtId="174" fontId="45" fillId="0" borderId="19" xfId="9" applyNumberFormat="1" applyFont="1" applyFill="1" applyBorder="1" applyAlignment="1">
      <alignment vertical="center"/>
    </xf>
    <xf numFmtId="174" fontId="18" fillId="6" borderId="19" xfId="9" applyNumberFormat="1" applyFont="1" applyFill="1" applyBorder="1" applyAlignment="1">
      <alignment vertical="center"/>
    </xf>
    <xf numFmtId="174" fontId="45" fillId="0" borderId="35" xfId="9" applyNumberFormat="1" applyFont="1" applyFill="1" applyBorder="1" applyAlignment="1">
      <alignment horizontal="center" vertical="center"/>
    </xf>
    <xf numFmtId="174" fontId="40" fillId="6" borderId="24" xfId="9" applyNumberFormat="1" applyFont="1" applyFill="1" applyBorder="1" applyAlignment="1">
      <alignment horizontal="center" vertical="center" wrapText="1"/>
    </xf>
    <xf numFmtId="174" fontId="45" fillId="0" borderId="24" xfId="9" applyNumberFormat="1" applyFont="1" applyFill="1" applyBorder="1" applyAlignment="1">
      <alignment horizontal="center" vertical="center"/>
    </xf>
    <xf numFmtId="174" fontId="33" fillId="6" borderId="19" xfId="9" applyNumberFormat="1" applyFont="1" applyFill="1" applyBorder="1" applyAlignment="1">
      <alignment horizontal="center" vertical="center" wrapText="1"/>
    </xf>
    <xf numFmtId="174" fontId="45" fillId="0" borderId="36" xfId="9" applyNumberFormat="1" applyFont="1" applyFill="1" applyBorder="1" applyAlignment="1">
      <alignment horizontal="center" vertical="center"/>
    </xf>
    <xf numFmtId="174" fontId="33" fillId="6" borderId="24" xfId="9" applyNumberFormat="1" applyFont="1" applyFill="1" applyBorder="1" applyAlignment="1">
      <alignment horizontal="center" vertical="center" wrapText="1"/>
    </xf>
    <xf numFmtId="174" fontId="45" fillId="0" borderId="35" xfId="9" applyNumberFormat="1" applyFont="1" applyFill="1" applyBorder="1" applyAlignment="1">
      <alignment vertical="center"/>
    </xf>
    <xf numFmtId="174" fontId="45" fillId="0" borderId="19" xfId="9" applyNumberFormat="1" applyFont="1" applyBorder="1" applyAlignment="1">
      <alignment horizontal="center" vertical="center"/>
    </xf>
    <xf numFmtId="174" fontId="45" fillId="2" borderId="19" xfId="9" applyNumberFormat="1" applyFont="1" applyFill="1" applyBorder="1" applyAlignment="1">
      <alignment horizontal="center" vertical="center"/>
    </xf>
    <xf numFmtId="174" fontId="45" fillId="0" borderId="24" xfId="9" applyNumberFormat="1" applyFont="1" applyBorder="1" applyAlignment="1">
      <alignment horizontal="center" vertical="center"/>
    </xf>
    <xf numFmtId="174" fontId="45" fillId="2" borderId="24" xfId="9" applyNumberFormat="1" applyFont="1" applyFill="1" applyBorder="1" applyAlignment="1">
      <alignment horizontal="center" vertical="center"/>
    </xf>
    <xf numFmtId="174" fontId="18" fillId="15" borderId="19" xfId="9" applyNumberFormat="1" applyFont="1" applyFill="1" applyBorder="1" applyAlignment="1">
      <alignment horizontal="center" vertical="center"/>
    </xf>
    <xf numFmtId="174" fontId="45" fillId="0" borderId="36" xfId="9" applyNumberFormat="1" applyFont="1" applyBorder="1" applyAlignment="1">
      <alignment horizontal="center" vertical="center"/>
    </xf>
    <xf numFmtId="0" fontId="45" fillId="0" borderId="19" xfId="11" applyNumberFormat="1" applyFont="1" applyFill="1" applyBorder="1" applyAlignment="1">
      <alignment horizontal="center" vertical="center"/>
    </xf>
    <xf numFmtId="174" fontId="33" fillId="2" borderId="0" xfId="9" applyNumberFormat="1" applyFont="1" applyFill="1" applyBorder="1" applyAlignment="1">
      <alignment horizontal="center" vertical="center"/>
    </xf>
    <xf numFmtId="174" fontId="45" fillId="2" borderId="36" xfId="9" applyNumberFormat="1" applyFont="1" applyFill="1" applyBorder="1" applyAlignment="1">
      <alignment horizontal="center" vertical="center"/>
    </xf>
    <xf numFmtId="174" fontId="45" fillId="0" borderId="0" xfId="9" applyNumberFormat="1" applyFont="1" applyFill="1"/>
    <xf numFmtId="174" fontId="3" fillId="0" borderId="0" xfId="9" applyNumberFormat="1" applyFont="1" applyFill="1"/>
    <xf numFmtId="0" fontId="27" fillId="19" borderId="0" xfId="1" applyFont="1" applyFill="1" applyAlignment="1">
      <alignment horizontal="center" vertical="center" textRotation="90" wrapText="1"/>
    </xf>
    <xf numFmtId="0" fontId="28" fillId="19" borderId="0" xfId="1" applyFont="1" applyFill="1" applyAlignment="1">
      <alignment horizontal="center" vertical="center" textRotation="90" wrapText="1"/>
    </xf>
    <xf numFmtId="0" fontId="18" fillId="19" borderId="0" xfId="1" applyFont="1" applyFill="1" applyAlignment="1">
      <alignment horizontal="left" vertical="center" wrapText="1"/>
    </xf>
    <xf numFmtId="170" fontId="18" fillId="19" borderId="0" xfId="7" applyNumberFormat="1" applyFont="1" applyFill="1" applyBorder="1" applyAlignment="1">
      <alignment horizontal="center" vertical="center"/>
    </xf>
    <xf numFmtId="172" fontId="18" fillId="19" borderId="0" xfId="11" applyNumberFormat="1" applyFont="1" applyFill="1" applyBorder="1" applyAlignment="1">
      <alignment horizontal="center" vertical="center"/>
    </xf>
    <xf numFmtId="0" fontId="7" fillId="19" borderId="0" xfId="1" applyFont="1" applyFill="1" applyAlignment="1">
      <alignment horizontal="center" vertical="center" wrapText="1"/>
    </xf>
    <xf numFmtId="0" fontId="7" fillId="19" borderId="45" xfId="1" applyFont="1" applyFill="1" applyBorder="1" applyAlignment="1">
      <alignment horizontal="center" vertical="center" wrapText="1"/>
    </xf>
    <xf numFmtId="0" fontId="18" fillId="19" borderId="0" xfId="1" applyFont="1" applyFill="1" applyAlignment="1">
      <alignment horizontal="center" vertical="center" wrapText="1"/>
    </xf>
    <xf numFmtId="41" fontId="18" fillId="19" borderId="0" xfId="6" applyFont="1" applyFill="1" applyBorder="1" applyAlignment="1">
      <alignment horizontal="center" vertical="center"/>
    </xf>
    <xf numFmtId="41" fontId="31" fillId="19" borderId="0" xfId="6" applyFont="1" applyFill="1" applyBorder="1" applyAlignment="1">
      <alignment horizontal="center" vertical="center" wrapText="1"/>
    </xf>
    <xf numFmtId="167" fontId="31" fillId="19" borderId="0" xfId="6" applyNumberFormat="1" applyFont="1" applyFill="1" applyBorder="1" applyAlignment="1">
      <alignment horizontal="center" vertical="center" wrapText="1"/>
    </xf>
    <xf numFmtId="170" fontId="31" fillId="19" borderId="0" xfId="7" applyNumberFormat="1" applyFont="1" applyFill="1" applyBorder="1" applyAlignment="1">
      <alignment horizontal="center" vertical="center" wrapText="1"/>
    </xf>
    <xf numFmtId="172" fontId="18" fillId="19" borderId="0" xfId="11" applyNumberFormat="1" applyFont="1" applyFill="1" applyAlignment="1">
      <alignment horizontal="center" vertical="center"/>
    </xf>
    <xf numFmtId="0" fontId="29" fillId="18" borderId="0" xfId="0" applyFont="1" applyFill="1" applyAlignment="1">
      <alignment horizontal="center" textRotation="90"/>
    </xf>
    <xf numFmtId="9" fontId="23" fillId="2" borderId="0" xfId="11" applyFont="1" applyFill="1" applyAlignment="1">
      <alignment horizontal="center" vertical="center"/>
    </xf>
    <xf numFmtId="9" fontId="45" fillId="0" borderId="0" xfId="11" applyFont="1" applyFill="1"/>
    <xf numFmtId="3" fontId="45" fillId="0" borderId="0" xfId="1" applyNumberFormat="1" applyFont="1"/>
    <xf numFmtId="0" fontId="51" fillId="0" borderId="0" xfId="1" applyFont="1" applyAlignment="1">
      <alignment horizontal="center" vertical="center" wrapText="1"/>
    </xf>
    <xf numFmtId="0" fontId="24" fillId="0" borderId="0" xfId="1" applyFont="1" applyAlignment="1">
      <alignment horizontal="center" vertical="center" wrapText="1"/>
    </xf>
    <xf numFmtId="0" fontId="7" fillId="19" borderId="0" xfId="1" applyFont="1" applyFill="1" applyAlignment="1">
      <alignment horizontal="center" vertical="center" wrapText="1"/>
    </xf>
    <xf numFmtId="0" fontId="7" fillId="19" borderId="45" xfId="1" applyFont="1" applyFill="1" applyBorder="1" applyAlignment="1">
      <alignment horizontal="center" vertical="center" wrapText="1"/>
    </xf>
    <xf numFmtId="0" fontId="7" fillId="19" borderId="3" xfId="1" applyFont="1" applyFill="1" applyBorder="1" applyAlignment="1">
      <alignment horizontal="center" vertical="center" wrapText="1"/>
    </xf>
    <xf numFmtId="0" fontId="14" fillId="18" borderId="4" xfId="0" applyFont="1" applyFill="1" applyBorder="1" applyAlignment="1">
      <alignment horizontal="center" vertical="center" textRotation="90"/>
    </xf>
    <xf numFmtId="0" fontId="14" fillId="18" borderId="0" xfId="0" applyFont="1" applyFill="1" applyAlignment="1">
      <alignment horizontal="center" vertical="center" textRotation="90"/>
    </xf>
    <xf numFmtId="0" fontId="14" fillId="18" borderId="45" xfId="0" applyFont="1" applyFill="1" applyBorder="1" applyAlignment="1">
      <alignment horizontal="center" vertical="center" textRotation="90"/>
    </xf>
    <xf numFmtId="0" fontId="14" fillId="18" borderId="10" xfId="0" applyFont="1" applyFill="1" applyBorder="1" applyAlignment="1">
      <alignment horizontal="center" vertical="center" textRotation="90"/>
    </xf>
    <xf numFmtId="0" fontId="8" fillId="3" borderId="4" xfId="1" applyFont="1" applyFill="1" applyBorder="1" applyAlignment="1">
      <alignment horizontal="center" vertical="center" textRotation="90" wrapText="1"/>
    </xf>
    <xf numFmtId="0" fontId="8" fillId="3" borderId="0" xfId="1" applyFont="1" applyFill="1" applyAlignment="1">
      <alignment horizontal="center" vertical="center" textRotation="90" wrapText="1"/>
    </xf>
    <xf numFmtId="0" fontId="8" fillId="3" borderId="7" xfId="1" applyFont="1" applyFill="1" applyBorder="1" applyAlignment="1">
      <alignment horizontal="center" vertical="center" textRotation="90" wrapText="1"/>
    </xf>
    <xf numFmtId="0" fontId="8" fillId="3" borderId="3" xfId="1" applyFont="1" applyFill="1" applyBorder="1" applyAlignment="1">
      <alignment horizontal="center" vertical="center" textRotation="90" wrapText="1"/>
    </xf>
    <xf numFmtId="0" fontId="53" fillId="18" borderId="10" xfId="0" applyFont="1" applyFill="1" applyBorder="1" applyAlignment="1">
      <alignment horizontal="center" vertical="center" textRotation="90"/>
    </xf>
    <xf numFmtId="0" fontId="53" fillId="18" borderId="0" xfId="0" applyFont="1" applyFill="1" applyAlignment="1">
      <alignment horizontal="center" vertical="center" textRotation="90"/>
    </xf>
    <xf numFmtId="0" fontId="53" fillId="18" borderId="3" xfId="0" applyFont="1" applyFill="1" applyBorder="1" applyAlignment="1">
      <alignment horizontal="center" vertical="center" textRotation="90"/>
    </xf>
    <xf numFmtId="0" fontId="8" fillId="3" borderId="6" xfId="1" applyFont="1" applyFill="1" applyBorder="1" applyAlignment="1">
      <alignment horizontal="center" vertical="center" textRotation="90" wrapText="1"/>
    </xf>
    <xf numFmtId="0" fontId="52" fillId="0" borderId="0" xfId="1" applyFont="1" applyAlignment="1">
      <alignment horizontal="center" vertical="center" wrapText="1"/>
    </xf>
    <xf numFmtId="0" fontId="31" fillId="19" borderId="0" xfId="1" applyFont="1" applyFill="1" applyAlignment="1">
      <alignment horizontal="center" vertical="center" wrapText="1"/>
    </xf>
    <xf numFmtId="41" fontId="31" fillId="19" borderId="0" xfId="6" applyFont="1" applyFill="1" applyBorder="1" applyAlignment="1">
      <alignment horizontal="center" vertical="center" wrapText="1"/>
    </xf>
    <xf numFmtId="167" fontId="31" fillId="19" borderId="0" xfId="6" applyNumberFormat="1" applyFont="1" applyFill="1" applyBorder="1" applyAlignment="1">
      <alignment horizontal="center" vertical="center" wrapText="1"/>
    </xf>
    <xf numFmtId="0" fontId="25" fillId="19" borderId="0" xfId="1" applyFont="1" applyFill="1" applyAlignment="1">
      <alignment horizontal="center" vertical="center" wrapText="1"/>
    </xf>
    <xf numFmtId="0" fontId="33" fillId="6" borderId="12" xfId="1" applyFont="1" applyFill="1" applyBorder="1" applyAlignment="1">
      <alignment horizontal="center"/>
    </xf>
    <xf numFmtId="0" fontId="33" fillId="6" borderId="14" xfId="1" applyFont="1" applyFill="1" applyBorder="1" applyAlignment="1">
      <alignment horizontal="center"/>
    </xf>
    <xf numFmtId="169" fontId="38" fillId="2" borderId="0" xfId="8" applyFont="1" applyFill="1" applyBorder="1" applyAlignment="1">
      <alignment horizontal="left"/>
    </xf>
    <xf numFmtId="0" fontId="36" fillId="2" borderId="0" xfId="1" applyFont="1" applyFill="1" applyAlignment="1">
      <alignment horizontal="center" vertical="center"/>
    </xf>
    <xf numFmtId="172" fontId="36" fillId="2" borderId="0" xfId="1" applyNumberFormat="1" applyFont="1" applyFill="1" applyAlignment="1">
      <alignment horizontal="center"/>
    </xf>
    <xf numFmtId="0" fontId="35" fillId="6" borderId="0" xfId="1" applyFont="1" applyFill="1" applyAlignment="1">
      <alignment horizontal="center" vertical="center" wrapText="1"/>
    </xf>
    <xf numFmtId="0" fontId="7" fillId="4" borderId="0" xfId="1" applyFont="1" applyFill="1" applyAlignment="1">
      <alignment horizontal="center" vertical="center" wrapText="1"/>
    </xf>
    <xf numFmtId="41" fontId="7" fillId="4" borderId="0" xfId="6" applyFont="1" applyFill="1" applyBorder="1" applyAlignment="1">
      <alignment horizontal="center" vertical="center" wrapText="1"/>
    </xf>
    <xf numFmtId="167" fontId="7" fillId="4" borderId="0" xfId="6" applyNumberFormat="1" applyFont="1" applyFill="1" applyBorder="1" applyAlignment="1">
      <alignment horizontal="center" vertical="center" wrapText="1"/>
    </xf>
    <xf numFmtId="0" fontId="14" fillId="5" borderId="4" xfId="1" applyFont="1" applyFill="1" applyBorder="1" applyAlignment="1">
      <alignment horizontal="center" vertical="center" textRotation="90" wrapText="1"/>
    </xf>
    <xf numFmtId="0" fontId="14" fillId="5" borderId="0" xfId="1" applyFont="1" applyFill="1" applyAlignment="1">
      <alignment horizontal="center" vertical="center" textRotation="90" wrapText="1"/>
    </xf>
    <xf numFmtId="0" fontId="14" fillId="5" borderId="3" xfId="1" applyFont="1" applyFill="1" applyBorder="1" applyAlignment="1">
      <alignment horizontal="center" vertical="center" textRotation="90" wrapText="1"/>
    </xf>
    <xf numFmtId="0" fontId="14" fillId="5" borderId="4" xfId="1" applyFont="1" applyFill="1" applyBorder="1" applyAlignment="1">
      <alignment horizontal="center" vertical="center" textRotation="90"/>
    </xf>
    <xf numFmtId="0" fontId="14" fillId="5" borderId="0" xfId="1" applyFont="1" applyFill="1" applyAlignment="1">
      <alignment horizontal="center" vertical="center" textRotation="90"/>
    </xf>
    <xf numFmtId="0" fontId="14" fillId="5" borderId="3" xfId="1" applyFont="1" applyFill="1" applyBorder="1" applyAlignment="1">
      <alignment horizontal="center" vertical="center" textRotation="90"/>
    </xf>
    <xf numFmtId="0" fontId="8" fillId="3" borderId="5" xfId="1" applyFont="1" applyFill="1" applyBorder="1" applyAlignment="1">
      <alignment horizontal="center" vertical="center" textRotation="90" wrapText="1"/>
    </xf>
    <xf numFmtId="0" fontId="13" fillId="0" borderId="0" xfId="1" applyFont="1" applyAlignment="1">
      <alignment horizontal="center" vertical="center" wrapText="1"/>
    </xf>
  </cellXfs>
  <cellStyles count="12">
    <cellStyle name="Millares" xfId="7" builtinId="3"/>
    <cellStyle name="Millares [0]" xfId="6" builtinId="6"/>
    <cellStyle name="Millares 2" xfId="4" xr:uid="{00000000-0005-0000-0000-000002000000}"/>
    <cellStyle name="Millares 2 2" xfId="2" xr:uid="{00000000-0005-0000-0000-000003000000}"/>
    <cellStyle name="Millares 3" xfId="9" xr:uid="{1B4FD551-A83E-4FB1-9DE2-8CEB89C722FB}"/>
    <cellStyle name="Moneda [0] 2" xfId="8" xr:uid="{7AA5CD83-6ECC-4290-ABF4-55D6763796ED}"/>
    <cellStyle name="Moneda 2" xfId="10" xr:uid="{5ADA878B-DCC0-46C1-86C8-9D88983AA85C}"/>
    <cellStyle name="Normal" xfId="0" builtinId="0"/>
    <cellStyle name="Normal 2 3" xfId="1" xr:uid="{00000000-0005-0000-0000-000006000000}"/>
    <cellStyle name="Normal 4" xfId="5" xr:uid="{00000000-0005-0000-0000-000007000000}"/>
    <cellStyle name="Porcentaje" xfId="11" builtinId="5"/>
    <cellStyle name="Porcentaje 2 2" xfId="3" xr:uid="{00000000-0005-0000-0000-000009000000}"/>
  </cellStyles>
  <dxfs count="312"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color auto="1"/>
      </font>
      <fill>
        <patternFill>
          <bgColor rgb="FFFFFF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color auto="1"/>
      </font>
      <fill>
        <patternFill>
          <bgColor rgb="FFFFFF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00B050"/>
        </patternFill>
      </fill>
    </dxf>
  </dxfs>
  <tableStyles count="0" defaultTableStyle="TableStyleMedium2" defaultPivotStyle="PivotStyleLight16"/>
  <colors>
    <mruColors>
      <color rgb="FFDFA013"/>
      <color rgb="FFE8C11C"/>
      <color rgb="FF3266CC"/>
      <color rgb="FF0C906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microsoft.com/office/2017/06/relationships/rdRichValueTypes" Target="richData/rdRichValueTyp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microsoft.com/office/2017/06/relationships/rdRichValueStructure" Target="richData/rdrichvaluestructure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microsoft.com/office/2017/06/relationships/rdRichValue" Target="richData/rdrichvalue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0</xdr:colOff>
      <xdr:row>1</xdr:row>
      <xdr:rowOff>0</xdr:rowOff>
    </xdr:from>
    <xdr:to>
      <xdr:col>4</xdr:col>
      <xdr:colOff>1615044</xdr:colOff>
      <xdr:row>5</xdr:row>
      <xdr:rowOff>265622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9BB47BBA-3B7D-45A5-8E8F-FB206F0F998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46364" y="288636"/>
          <a:ext cx="3704771" cy="1420168"/>
        </a:xfrm>
        <a:prstGeom prst="rect">
          <a:avLst/>
        </a:prstGeom>
      </xdr:spPr>
    </xdr:pic>
    <xdr:clientData/>
  </xdr:twoCellAnchor>
  <xdr:twoCellAnchor editAs="oneCell">
    <xdr:from>
      <xdr:col>7</xdr:col>
      <xdr:colOff>808183</xdr:colOff>
      <xdr:row>0</xdr:row>
      <xdr:rowOff>80817</xdr:rowOff>
    </xdr:from>
    <xdr:to>
      <xdr:col>9</xdr:col>
      <xdr:colOff>868713</xdr:colOff>
      <xdr:row>5</xdr:row>
      <xdr:rowOff>153785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9D3665FF-C692-4742-9D56-AC05306955A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4708910" y="80817"/>
          <a:ext cx="3477985" cy="151615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92942</xdr:colOff>
      <xdr:row>0</xdr:row>
      <xdr:rowOff>0</xdr:rowOff>
    </xdr:from>
    <xdr:to>
      <xdr:col>4</xdr:col>
      <xdr:colOff>1477077</xdr:colOff>
      <xdr:row>6</xdr:row>
      <xdr:rowOff>150168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86E4D169-940F-49D3-910A-301EF21A01C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2942" y="0"/>
          <a:ext cx="3704771" cy="1420168"/>
        </a:xfrm>
        <a:prstGeom prst="rect">
          <a:avLst/>
        </a:prstGeom>
      </xdr:spPr>
    </xdr:pic>
    <xdr:clientData/>
  </xdr:twoCellAnchor>
  <xdr:twoCellAnchor editAs="oneCell">
    <xdr:from>
      <xdr:col>8</xdr:col>
      <xdr:colOff>566305</xdr:colOff>
      <xdr:row>0</xdr:row>
      <xdr:rowOff>0</xdr:rowOff>
    </xdr:from>
    <xdr:to>
      <xdr:col>12</xdr:col>
      <xdr:colOff>14926</xdr:colOff>
      <xdr:row>6</xdr:row>
      <xdr:rowOff>246150</xdr:rowOff>
    </xdr:to>
    <xdr:pic>
      <xdr:nvPicPr>
        <xdr:cNvPr id="6" name="Imagen 5">
          <a:extLst>
            <a:ext uri="{FF2B5EF4-FFF2-40B4-BE49-F238E27FC236}">
              <a16:creationId xmlns:a16="http://schemas.microsoft.com/office/drawing/2014/main" id="{C7781524-2138-480D-BF0C-EA00A7C64B1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864032" y="0"/>
          <a:ext cx="3477985" cy="151615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11546</xdr:colOff>
      <xdr:row>0</xdr:row>
      <xdr:rowOff>0</xdr:rowOff>
    </xdr:from>
    <xdr:to>
      <xdr:col>4</xdr:col>
      <xdr:colOff>1568863</xdr:colOff>
      <xdr:row>6</xdr:row>
      <xdr:rowOff>150168</xdr:rowOff>
    </xdr:to>
    <xdr:pic>
      <xdr:nvPicPr>
        <xdr:cNvPr id="7" name="Imagen 6">
          <a:extLst>
            <a:ext uri="{FF2B5EF4-FFF2-40B4-BE49-F238E27FC236}">
              <a16:creationId xmlns:a16="http://schemas.microsoft.com/office/drawing/2014/main" id="{38035E77-48B6-492C-BA35-B1F1435FDA5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84728" y="0"/>
          <a:ext cx="3704771" cy="1420168"/>
        </a:xfrm>
        <a:prstGeom prst="rect">
          <a:avLst/>
        </a:prstGeom>
      </xdr:spPr>
    </xdr:pic>
    <xdr:clientData/>
  </xdr:twoCellAnchor>
  <xdr:twoCellAnchor editAs="oneCell">
    <xdr:from>
      <xdr:col>8</xdr:col>
      <xdr:colOff>658091</xdr:colOff>
      <xdr:row>0</xdr:row>
      <xdr:rowOff>0</xdr:rowOff>
    </xdr:from>
    <xdr:to>
      <xdr:col>12</xdr:col>
      <xdr:colOff>106712</xdr:colOff>
      <xdr:row>6</xdr:row>
      <xdr:rowOff>246150</xdr:rowOff>
    </xdr:to>
    <xdr:pic>
      <xdr:nvPicPr>
        <xdr:cNvPr id="8" name="Imagen 7">
          <a:extLst>
            <a:ext uri="{FF2B5EF4-FFF2-40B4-BE49-F238E27FC236}">
              <a16:creationId xmlns:a16="http://schemas.microsoft.com/office/drawing/2014/main" id="{BCC6CFD0-1F26-4B4F-A907-8C0F9EF5ECC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955818" y="0"/>
          <a:ext cx="3477985" cy="151615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11546</xdr:colOff>
      <xdr:row>0</xdr:row>
      <xdr:rowOff>0</xdr:rowOff>
    </xdr:from>
    <xdr:to>
      <xdr:col>4</xdr:col>
      <xdr:colOff>1568863</xdr:colOff>
      <xdr:row>6</xdr:row>
      <xdr:rowOff>150168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B6D22131-2A60-40B4-92A2-DFCF05362AE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84728" y="0"/>
          <a:ext cx="3704771" cy="1420168"/>
        </a:xfrm>
        <a:prstGeom prst="rect">
          <a:avLst/>
        </a:prstGeom>
      </xdr:spPr>
    </xdr:pic>
    <xdr:clientData/>
  </xdr:twoCellAnchor>
  <xdr:twoCellAnchor editAs="oneCell">
    <xdr:from>
      <xdr:col>8</xdr:col>
      <xdr:colOff>658091</xdr:colOff>
      <xdr:row>0</xdr:row>
      <xdr:rowOff>0</xdr:rowOff>
    </xdr:from>
    <xdr:to>
      <xdr:col>12</xdr:col>
      <xdr:colOff>106712</xdr:colOff>
      <xdr:row>6</xdr:row>
      <xdr:rowOff>246150</xdr:rowOff>
    </xdr:to>
    <xdr:pic>
      <xdr:nvPicPr>
        <xdr:cNvPr id="6" name="Imagen 5">
          <a:extLst>
            <a:ext uri="{FF2B5EF4-FFF2-40B4-BE49-F238E27FC236}">
              <a16:creationId xmlns:a16="http://schemas.microsoft.com/office/drawing/2014/main" id="{BF9AAF1E-CA08-45BF-9553-A1F3E551642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955818" y="0"/>
          <a:ext cx="3477985" cy="151615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115455</xdr:colOff>
      <xdr:row>0</xdr:row>
      <xdr:rowOff>0</xdr:rowOff>
    </xdr:from>
    <xdr:to>
      <xdr:col>4</xdr:col>
      <xdr:colOff>1672772</xdr:colOff>
      <xdr:row>6</xdr:row>
      <xdr:rowOff>150168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1BA34BB0-8CE1-4357-BFE0-E6CA83FF962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88637" y="0"/>
          <a:ext cx="3704771" cy="1420168"/>
        </a:xfrm>
        <a:prstGeom prst="rect">
          <a:avLst/>
        </a:prstGeom>
      </xdr:spPr>
    </xdr:pic>
    <xdr:clientData/>
  </xdr:twoCellAnchor>
  <xdr:twoCellAnchor editAs="oneCell">
    <xdr:from>
      <xdr:col>8</xdr:col>
      <xdr:colOff>762000</xdr:colOff>
      <xdr:row>0</xdr:row>
      <xdr:rowOff>0</xdr:rowOff>
    </xdr:from>
    <xdr:to>
      <xdr:col>12</xdr:col>
      <xdr:colOff>210621</xdr:colOff>
      <xdr:row>6</xdr:row>
      <xdr:rowOff>246150</xdr:rowOff>
    </xdr:to>
    <xdr:pic>
      <xdr:nvPicPr>
        <xdr:cNvPr id="6" name="Imagen 5">
          <a:extLst>
            <a:ext uri="{FF2B5EF4-FFF2-40B4-BE49-F238E27FC236}">
              <a16:creationId xmlns:a16="http://schemas.microsoft.com/office/drawing/2014/main" id="{4405CCDF-ADD2-4006-A100-41294FED7E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6059727" y="0"/>
          <a:ext cx="3477985" cy="151615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165100</xdr:colOff>
      <xdr:row>0</xdr:row>
      <xdr:rowOff>0</xdr:rowOff>
    </xdr:from>
    <xdr:to>
      <xdr:col>4</xdr:col>
      <xdr:colOff>1710871</xdr:colOff>
      <xdr:row>6</xdr:row>
      <xdr:rowOff>150168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5565272C-8BD7-4FDD-8165-80A5FA14600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42900" y="0"/>
          <a:ext cx="3704771" cy="1420168"/>
        </a:xfrm>
        <a:prstGeom prst="rect">
          <a:avLst/>
        </a:prstGeom>
      </xdr:spPr>
    </xdr:pic>
    <xdr:clientData/>
  </xdr:twoCellAnchor>
  <xdr:twoCellAnchor editAs="oneCell">
    <xdr:from>
      <xdr:col>8</xdr:col>
      <xdr:colOff>797790</xdr:colOff>
      <xdr:row>0</xdr:row>
      <xdr:rowOff>0</xdr:rowOff>
    </xdr:from>
    <xdr:to>
      <xdr:col>12</xdr:col>
      <xdr:colOff>211775</xdr:colOff>
      <xdr:row>6</xdr:row>
      <xdr:rowOff>246150</xdr:rowOff>
    </xdr:to>
    <xdr:pic>
      <xdr:nvPicPr>
        <xdr:cNvPr id="6" name="Imagen 5">
          <a:extLst>
            <a:ext uri="{FF2B5EF4-FFF2-40B4-BE49-F238E27FC236}">
              <a16:creationId xmlns:a16="http://schemas.microsoft.com/office/drawing/2014/main" id="{30663B0D-B496-47AA-A561-1A9DFAEA20B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6113990" y="0"/>
          <a:ext cx="3477985" cy="1516150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80818</xdr:colOff>
      <xdr:row>0</xdr:row>
      <xdr:rowOff>0</xdr:rowOff>
    </xdr:from>
    <xdr:to>
      <xdr:col>4</xdr:col>
      <xdr:colOff>1638135</xdr:colOff>
      <xdr:row>6</xdr:row>
      <xdr:rowOff>150168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A4799873-8C69-4E95-A799-199EC6E50AC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54000" y="0"/>
          <a:ext cx="3704771" cy="1420168"/>
        </a:xfrm>
        <a:prstGeom prst="rect">
          <a:avLst/>
        </a:prstGeom>
      </xdr:spPr>
    </xdr:pic>
    <xdr:clientData/>
  </xdr:twoCellAnchor>
  <xdr:twoCellAnchor editAs="oneCell">
    <xdr:from>
      <xdr:col>8</xdr:col>
      <xdr:colOff>727363</xdr:colOff>
      <xdr:row>0</xdr:row>
      <xdr:rowOff>0</xdr:rowOff>
    </xdr:from>
    <xdr:to>
      <xdr:col>12</xdr:col>
      <xdr:colOff>175984</xdr:colOff>
      <xdr:row>6</xdr:row>
      <xdr:rowOff>246150</xdr:rowOff>
    </xdr:to>
    <xdr:pic>
      <xdr:nvPicPr>
        <xdr:cNvPr id="6" name="Imagen 5">
          <a:extLst>
            <a:ext uri="{FF2B5EF4-FFF2-40B4-BE49-F238E27FC236}">
              <a16:creationId xmlns:a16="http://schemas.microsoft.com/office/drawing/2014/main" id="{064BCDF1-763F-4329-AE82-A9159A31D45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6025090" y="0"/>
          <a:ext cx="3477985" cy="1516150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40</xdr:col>
      <xdr:colOff>0</xdr:colOff>
      <xdr:row>115</xdr:row>
      <xdr:rowOff>23091</xdr:rowOff>
    </xdr:from>
    <xdr:to>
      <xdr:col>40</xdr:col>
      <xdr:colOff>0</xdr:colOff>
      <xdr:row>115</xdr:row>
      <xdr:rowOff>304506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4A7CC892-C783-4641-AED9-4D60F7368270}"/>
            </a:ext>
          </a:extLst>
        </xdr:cNvPr>
        <xdr:cNvSpPr txBox="1"/>
      </xdr:nvSpPr>
      <xdr:spPr>
        <a:xfrm>
          <a:off x="25019000" y="46212991"/>
          <a:ext cx="0" cy="28141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40</xdr:col>
      <xdr:colOff>0</xdr:colOff>
      <xdr:row>113</xdr:row>
      <xdr:rowOff>21821</xdr:rowOff>
    </xdr:from>
    <xdr:to>
      <xdr:col>40</xdr:col>
      <xdr:colOff>0</xdr:colOff>
      <xdr:row>113</xdr:row>
      <xdr:rowOff>303236</xdr:rowOff>
    </xdr:to>
    <xdr:sp macro="" textlink="">
      <xdr:nvSpPr>
        <xdr:cNvPr id="3" name="CuadroTexto 2">
          <a:extLst>
            <a:ext uri="{FF2B5EF4-FFF2-40B4-BE49-F238E27FC236}">
              <a16:creationId xmlns:a16="http://schemas.microsoft.com/office/drawing/2014/main" id="{9DAFBD2B-757C-4EDF-9807-979715F990DF}"/>
            </a:ext>
          </a:extLst>
        </xdr:cNvPr>
        <xdr:cNvSpPr txBox="1"/>
      </xdr:nvSpPr>
      <xdr:spPr>
        <a:xfrm>
          <a:off x="25019000" y="44903621"/>
          <a:ext cx="0" cy="28141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40</xdr:col>
      <xdr:colOff>0</xdr:colOff>
      <xdr:row>115</xdr:row>
      <xdr:rowOff>23091</xdr:rowOff>
    </xdr:from>
    <xdr:to>
      <xdr:col>40</xdr:col>
      <xdr:colOff>0</xdr:colOff>
      <xdr:row>115</xdr:row>
      <xdr:rowOff>304506</xdr:rowOff>
    </xdr:to>
    <xdr:sp macro="" textlink="">
      <xdr:nvSpPr>
        <xdr:cNvPr id="4" name="CuadroTexto 3">
          <a:extLst>
            <a:ext uri="{FF2B5EF4-FFF2-40B4-BE49-F238E27FC236}">
              <a16:creationId xmlns:a16="http://schemas.microsoft.com/office/drawing/2014/main" id="{D3923771-7BC7-49B8-A5C4-A4B3A6D824F5}"/>
            </a:ext>
          </a:extLst>
        </xdr:cNvPr>
        <xdr:cNvSpPr txBox="1"/>
      </xdr:nvSpPr>
      <xdr:spPr>
        <a:xfrm>
          <a:off x="25019000" y="46212991"/>
          <a:ext cx="0" cy="28141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40</xdr:col>
      <xdr:colOff>0</xdr:colOff>
      <xdr:row>113</xdr:row>
      <xdr:rowOff>21821</xdr:rowOff>
    </xdr:from>
    <xdr:to>
      <xdr:col>40</xdr:col>
      <xdr:colOff>0</xdr:colOff>
      <xdr:row>113</xdr:row>
      <xdr:rowOff>303236</xdr:rowOff>
    </xdr:to>
    <xdr:sp macro="" textlink="">
      <xdr:nvSpPr>
        <xdr:cNvPr id="5" name="CuadroTexto 4">
          <a:extLst>
            <a:ext uri="{FF2B5EF4-FFF2-40B4-BE49-F238E27FC236}">
              <a16:creationId xmlns:a16="http://schemas.microsoft.com/office/drawing/2014/main" id="{3E3F3577-C820-490C-9F2E-935BDC0A04E9}"/>
            </a:ext>
          </a:extLst>
        </xdr:cNvPr>
        <xdr:cNvSpPr txBox="1"/>
      </xdr:nvSpPr>
      <xdr:spPr>
        <a:xfrm>
          <a:off x="25019000" y="44903621"/>
          <a:ext cx="0" cy="28141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40</xdr:col>
      <xdr:colOff>0</xdr:colOff>
      <xdr:row>115</xdr:row>
      <xdr:rowOff>23091</xdr:rowOff>
    </xdr:from>
    <xdr:to>
      <xdr:col>40</xdr:col>
      <xdr:colOff>0</xdr:colOff>
      <xdr:row>115</xdr:row>
      <xdr:rowOff>304506</xdr:rowOff>
    </xdr:to>
    <xdr:sp macro="" textlink="">
      <xdr:nvSpPr>
        <xdr:cNvPr id="6" name="CuadroTexto 5">
          <a:extLst>
            <a:ext uri="{FF2B5EF4-FFF2-40B4-BE49-F238E27FC236}">
              <a16:creationId xmlns:a16="http://schemas.microsoft.com/office/drawing/2014/main" id="{16B92B3E-1EB6-4CD1-89FA-06C0E4096785}"/>
            </a:ext>
          </a:extLst>
        </xdr:cNvPr>
        <xdr:cNvSpPr txBox="1"/>
      </xdr:nvSpPr>
      <xdr:spPr>
        <a:xfrm>
          <a:off x="25019000" y="46212991"/>
          <a:ext cx="0" cy="28141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40</xdr:col>
      <xdr:colOff>0</xdr:colOff>
      <xdr:row>113</xdr:row>
      <xdr:rowOff>21821</xdr:rowOff>
    </xdr:from>
    <xdr:to>
      <xdr:col>40</xdr:col>
      <xdr:colOff>0</xdr:colOff>
      <xdr:row>113</xdr:row>
      <xdr:rowOff>303236</xdr:rowOff>
    </xdr:to>
    <xdr:sp macro="" textlink="">
      <xdr:nvSpPr>
        <xdr:cNvPr id="7" name="CuadroTexto 6">
          <a:extLst>
            <a:ext uri="{FF2B5EF4-FFF2-40B4-BE49-F238E27FC236}">
              <a16:creationId xmlns:a16="http://schemas.microsoft.com/office/drawing/2014/main" id="{DF316759-6D28-4C31-8D08-25DC095889C5}"/>
            </a:ext>
          </a:extLst>
        </xdr:cNvPr>
        <xdr:cNvSpPr txBox="1"/>
      </xdr:nvSpPr>
      <xdr:spPr>
        <a:xfrm>
          <a:off x="25019000" y="44903621"/>
          <a:ext cx="0" cy="28141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40</xdr:col>
      <xdr:colOff>0</xdr:colOff>
      <xdr:row>115</xdr:row>
      <xdr:rowOff>23091</xdr:rowOff>
    </xdr:from>
    <xdr:to>
      <xdr:col>40</xdr:col>
      <xdr:colOff>0</xdr:colOff>
      <xdr:row>115</xdr:row>
      <xdr:rowOff>304506</xdr:rowOff>
    </xdr:to>
    <xdr:sp macro="" textlink="">
      <xdr:nvSpPr>
        <xdr:cNvPr id="8" name="CuadroTexto 7">
          <a:extLst>
            <a:ext uri="{FF2B5EF4-FFF2-40B4-BE49-F238E27FC236}">
              <a16:creationId xmlns:a16="http://schemas.microsoft.com/office/drawing/2014/main" id="{601F0667-BD71-471B-980F-11827BE7946E}"/>
            </a:ext>
          </a:extLst>
        </xdr:cNvPr>
        <xdr:cNvSpPr txBox="1"/>
      </xdr:nvSpPr>
      <xdr:spPr>
        <a:xfrm>
          <a:off x="25019000" y="46212991"/>
          <a:ext cx="0" cy="28141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40</xdr:col>
      <xdr:colOff>0</xdr:colOff>
      <xdr:row>113</xdr:row>
      <xdr:rowOff>21821</xdr:rowOff>
    </xdr:from>
    <xdr:to>
      <xdr:col>40</xdr:col>
      <xdr:colOff>0</xdr:colOff>
      <xdr:row>113</xdr:row>
      <xdr:rowOff>303236</xdr:rowOff>
    </xdr:to>
    <xdr:sp macro="" textlink="">
      <xdr:nvSpPr>
        <xdr:cNvPr id="9" name="CuadroTexto 8">
          <a:extLst>
            <a:ext uri="{FF2B5EF4-FFF2-40B4-BE49-F238E27FC236}">
              <a16:creationId xmlns:a16="http://schemas.microsoft.com/office/drawing/2014/main" id="{88353BE6-8B67-4F5C-8A05-0FCBA829D9BA}"/>
            </a:ext>
          </a:extLst>
        </xdr:cNvPr>
        <xdr:cNvSpPr txBox="1"/>
      </xdr:nvSpPr>
      <xdr:spPr>
        <a:xfrm>
          <a:off x="25019000" y="44903621"/>
          <a:ext cx="0" cy="28141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40</xdr:col>
      <xdr:colOff>0</xdr:colOff>
      <xdr:row>115</xdr:row>
      <xdr:rowOff>23091</xdr:rowOff>
    </xdr:from>
    <xdr:to>
      <xdr:col>40</xdr:col>
      <xdr:colOff>0</xdr:colOff>
      <xdr:row>115</xdr:row>
      <xdr:rowOff>304506</xdr:rowOff>
    </xdr:to>
    <xdr:sp macro="" textlink="">
      <xdr:nvSpPr>
        <xdr:cNvPr id="10" name="CuadroTexto 9">
          <a:extLst>
            <a:ext uri="{FF2B5EF4-FFF2-40B4-BE49-F238E27FC236}">
              <a16:creationId xmlns:a16="http://schemas.microsoft.com/office/drawing/2014/main" id="{9A99234D-8771-438D-87DB-A2F4C5912058}"/>
            </a:ext>
          </a:extLst>
        </xdr:cNvPr>
        <xdr:cNvSpPr txBox="1"/>
      </xdr:nvSpPr>
      <xdr:spPr>
        <a:xfrm>
          <a:off x="25292050" y="46257441"/>
          <a:ext cx="0" cy="28141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40</xdr:col>
      <xdr:colOff>0</xdr:colOff>
      <xdr:row>113</xdr:row>
      <xdr:rowOff>21821</xdr:rowOff>
    </xdr:from>
    <xdr:to>
      <xdr:col>40</xdr:col>
      <xdr:colOff>0</xdr:colOff>
      <xdr:row>113</xdr:row>
      <xdr:rowOff>303236</xdr:rowOff>
    </xdr:to>
    <xdr:sp macro="" textlink="">
      <xdr:nvSpPr>
        <xdr:cNvPr id="11" name="CuadroTexto 10">
          <a:extLst>
            <a:ext uri="{FF2B5EF4-FFF2-40B4-BE49-F238E27FC236}">
              <a16:creationId xmlns:a16="http://schemas.microsoft.com/office/drawing/2014/main" id="{E7E7B015-1995-4D22-8BB9-BA79C4F21641}"/>
            </a:ext>
          </a:extLst>
        </xdr:cNvPr>
        <xdr:cNvSpPr txBox="1"/>
      </xdr:nvSpPr>
      <xdr:spPr>
        <a:xfrm>
          <a:off x="25292050" y="44948071"/>
          <a:ext cx="0" cy="28141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40</xdr:col>
      <xdr:colOff>0</xdr:colOff>
      <xdr:row>115</xdr:row>
      <xdr:rowOff>23091</xdr:rowOff>
    </xdr:from>
    <xdr:to>
      <xdr:col>40</xdr:col>
      <xdr:colOff>0</xdr:colOff>
      <xdr:row>115</xdr:row>
      <xdr:rowOff>304506</xdr:rowOff>
    </xdr:to>
    <xdr:sp macro="" textlink="">
      <xdr:nvSpPr>
        <xdr:cNvPr id="12" name="CuadroTexto 11">
          <a:extLst>
            <a:ext uri="{FF2B5EF4-FFF2-40B4-BE49-F238E27FC236}">
              <a16:creationId xmlns:a16="http://schemas.microsoft.com/office/drawing/2014/main" id="{A91E62E2-1630-4298-82FE-C4A514372719}"/>
            </a:ext>
          </a:extLst>
        </xdr:cNvPr>
        <xdr:cNvSpPr txBox="1"/>
      </xdr:nvSpPr>
      <xdr:spPr>
        <a:xfrm>
          <a:off x="25292050" y="46263791"/>
          <a:ext cx="0" cy="28141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40</xdr:col>
      <xdr:colOff>0</xdr:colOff>
      <xdr:row>113</xdr:row>
      <xdr:rowOff>21821</xdr:rowOff>
    </xdr:from>
    <xdr:to>
      <xdr:col>40</xdr:col>
      <xdr:colOff>0</xdr:colOff>
      <xdr:row>113</xdr:row>
      <xdr:rowOff>303236</xdr:rowOff>
    </xdr:to>
    <xdr:sp macro="" textlink="">
      <xdr:nvSpPr>
        <xdr:cNvPr id="13" name="CuadroTexto 12">
          <a:extLst>
            <a:ext uri="{FF2B5EF4-FFF2-40B4-BE49-F238E27FC236}">
              <a16:creationId xmlns:a16="http://schemas.microsoft.com/office/drawing/2014/main" id="{7C663417-11F2-49F8-B987-EBC23C6DA057}"/>
            </a:ext>
          </a:extLst>
        </xdr:cNvPr>
        <xdr:cNvSpPr txBox="1"/>
      </xdr:nvSpPr>
      <xdr:spPr>
        <a:xfrm>
          <a:off x="25292050" y="44954421"/>
          <a:ext cx="0" cy="28141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40</xdr:col>
      <xdr:colOff>0</xdr:colOff>
      <xdr:row>116</xdr:row>
      <xdr:rowOff>19916</xdr:rowOff>
    </xdr:from>
    <xdr:to>
      <xdr:col>40</xdr:col>
      <xdr:colOff>0</xdr:colOff>
      <xdr:row>116</xdr:row>
      <xdr:rowOff>207566</xdr:rowOff>
    </xdr:to>
    <xdr:sp macro="" textlink="">
      <xdr:nvSpPr>
        <xdr:cNvPr id="16" name="CuadroTexto 15">
          <a:extLst>
            <a:ext uri="{FF2B5EF4-FFF2-40B4-BE49-F238E27FC236}">
              <a16:creationId xmlns:a16="http://schemas.microsoft.com/office/drawing/2014/main" id="{FC5DB26C-43BE-4D1C-99E4-94A8E45BE8A6}"/>
            </a:ext>
          </a:extLst>
        </xdr:cNvPr>
        <xdr:cNvSpPr txBox="1"/>
      </xdr:nvSpPr>
      <xdr:spPr>
        <a:xfrm>
          <a:off x="25292050" y="45441466"/>
          <a:ext cx="0" cy="1876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40</xdr:col>
      <xdr:colOff>0</xdr:colOff>
      <xdr:row>114</xdr:row>
      <xdr:rowOff>15471</xdr:rowOff>
    </xdr:from>
    <xdr:to>
      <xdr:col>40</xdr:col>
      <xdr:colOff>0</xdr:colOff>
      <xdr:row>114</xdr:row>
      <xdr:rowOff>196612</xdr:rowOff>
    </xdr:to>
    <xdr:sp macro="" textlink="">
      <xdr:nvSpPr>
        <xdr:cNvPr id="17" name="CuadroTexto 16">
          <a:extLst>
            <a:ext uri="{FF2B5EF4-FFF2-40B4-BE49-F238E27FC236}">
              <a16:creationId xmlns:a16="http://schemas.microsoft.com/office/drawing/2014/main" id="{1E360DA3-2EBF-4556-8097-17127EF6215F}"/>
            </a:ext>
          </a:extLst>
        </xdr:cNvPr>
        <xdr:cNvSpPr txBox="1"/>
      </xdr:nvSpPr>
      <xdr:spPr>
        <a:xfrm>
          <a:off x="25292050" y="44128921"/>
          <a:ext cx="0" cy="181141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40</xdr:col>
      <xdr:colOff>0</xdr:colOff>
      <xdr:row>116</xdr:row>
      <xdr:rowOff>19916</xdr:rowOff>
    </xdr:from>
    <xdr:to>
      <xdr:col>40</xdr:col>
      <xdr:colOff>0</xdr:colOff>
      <xdr:row>116</xdr:row>
      <xdr:rowOff>207566</xdr:rowOff>
    </xdr:to>
    <xdr:sp macro="" textlink="">
      <xdr:nvSpPr>
        <xdr:cNvPr id="18" name="CuadroTexto 17">
          <a:extLst>
            <a:ext uri="{FF2B5EF4-FFF2-40B4-BE49-F238E27FC236}">
              <a16:creationId xmlns:a16="http://schemas.microsoft.com/office/drawing/2014/main" id="{820EF9C7-8100-4923-A058-0FEEB638C6AE}"/>
            </a:ext>
          </a:extLst>
        </xdr:cNvPr>
        <xdr:cNvSpPr txBox="1"/>
      </xdr:nvSpPr>
      <xdr:spPr>
        <a:xfrm>
          <a:off x="25292050" y="45441466"/>
          <a:ext cx="0" cy="1876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40</xdr:col>
      <xdr:colOff>0</xdr:colOff>
      <xdr:row>114</xdr:row>
      <xdr:rowOff>15471</xdr:rowOff>
    </xdr:from>
    <xdr:to>
      <xdr:col>40</xdr:col>
      <xdr:colOff>0</xdr:colOff>
      <xdr:row>114</xdr:row>
      <xdr:rowOff>196612</xdr:rowOff>
    </xdr:to>
    <xdr:sp macro="" textlink="">
      <xdr:nvSpPr>
        <xdr:cNvPr id="19" name="CuadroTexto 18">
          <a:extLst>
            <a:ext uri="{FF2B5EF4-FFF2-40B4-BE49-F238E27FC236}">
              <a16:creationId xmlns:a16="http://schemas.microsoft.com/office/drawing/2014/main" id="{E7F320C9-BB5B-4129-B568-0611C1FDDD15}"/>
            </a:ext>
          </a:extLst>
        </xdr:cNvPr>
        <xdr:cNvSpPr txBox="1"/>
      </xdr:nvSpPr>
      <xdr:spPr>
        <a:xfrm>
          <a:off x="25292050" y="44128921"/>
          <a:ext cx="0" cy="181141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40</xdr:col>
      <xdr:colOff>0</xdr:colOff>
      <xdr:row>116</xdr:row>
      <xdr:rowOff>19916</xdr:rowOff>
    </xdr:from>
    <xdr:to>
      <xdr:col>40</xdr:col>
      <xdr:colOff>0</xdr:colOff>
      <xdr:row>116</xdr:row>
      <xdr:rowOff>207566</xdr:rowOff>
    </xdr:to>
    <xdr:sp macro="" textlink="">
      <xdr:nvSpPr>
        <xdr:cNvPr id="14" name="CuadroTexto 13">
          <a:extLst>
            <a:ext uri="{FF2B5EF4-FFF2-40B4-BE49-F238E27FC236}">
              <a16:creationId xmlns:a16="http://schemas.microsoft.com/office/drawing/2014/main" id="{658EDA97-9A5C-4BEA-A7AB-F3744DCD586B}"/>
            </a:ext>
          </a:extLst>
        </xdr:cNvPr>
        <xdr:cNvSpPr txBox="1"/>
      </xdr:nvSpPr>
      <xdr:spPr>
        <a:xfrm>
          <a:off x="25292050" y="45111266"/>
          <a:ext cx="0" cy="1876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40</xdr:col>
      <xdr:colOff>0</xdr:colOff>
      <xdr:row>114</xdr:row>
      <xdr:rowOff>15471</xdr:rowOff>
    </xdr:from>
    <xdr:to>
      <xdr:col>40</xdr:col>
      <xdr:colOff>0</xdr:colOff>
      <xdr:row>114</xdr:row>
      <xdr:rowOff>196612</xdr:rowOff>
    </xdr:to>
    <xdr:sp macro="" textlink="">
      <xdr:nvSpPr>
        <xdr:cNvPr id="15" name="CuadroTexto 14">
          <a:extLst>
            <a:ext uri="{FF2B5EF4-FFF2-40B4-BE49-F238E27FC236}">
              <a16:creationId xmlns:a16="http://schemas.microsoft.com/office/drawing/2014/main" id="{DECD23BF-3647-4ED8-B499-D81EDB0309E8}"/>
            </a:ext>
          </a:extLst>
        </xdr:cNvPr>
        <xdr:cNvSpPr txBox="1"/>
      </xdr:nvSpPr>
      <xdr:spPr>
        <a:xfrm>
          <a:off x="25292050" y="43798721"/>
          <a:ext cx="0" cy="181141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40</xdr:col>
      <xdr:colOff>0</xdr:colOff>
      <xdr:row>116</xdr:row>
      <xdr:rowOff>19916</xdr:rowOff>
    </xdr:from>
    <xdr:to>
      <xdr:col>40</xdr:col>
      <xdr:colOff>0</xdr:colOff>
      <xdr:row>116</xdr:row>
      <xdr:rowOff>207566</xdr:rowOff>
    </xdr:to>
    <xdr:sp macro="" textlink="">
      <xdr:nvSpPr>
        <xdr:cNvPr id="20" name="CuadroTexto 19">
          <a:extLst>
            <a:ext uri="{FF2B5EF4-FFF2-40B4-BE49-F238E27FC236}">
              <a16:creationId xmlns:a16="http://schemas.microsoft.com/office/drawing/2014/main" id="{A136EBD6-CA53-4A72-A1C0-0AE7FED59307}"/>
            </a:ext>
          </a:extLst>
        </xdr:cNvPr>
        <xdr:cNvSpPr txBox="1"/>
      </xdr:nvSpPr>
      <xdr:spPr>
        <a:xfrm>
          <a:off x="25895300" y="45111266"/>
          <a:ext cx="0" cy="1876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40</xdr:col>
      <xdr:colOff>0</xdr:colOff>
      <xdr:row>114</xdr:row>
      <xdr:rowOff>15471</xdr:rowOff>
    </xdr:from>
    <xdr:to>
      <xdr:col>40</xdr:col>
      <xdr:colOff>0</xdr:colOff>
      <xdr:row>114</xdr:row>
      <xdr:rowOff>187555</xdr:rowOff>
    </xdr:to>
    <xdr:sp macro="" textlink="">
      <xdr:nvSpPr>
        <xdr:cNvPr id="21" name="CuadroTexto 20">
          <a:extLst>
            <a:ext uri="{FF2B5EF4-FFF2-40B4-BE49-F238E27FC236}">
              <a16:creationId xmlns:a16="http://schemas.microsoft.com/office/drawing/2014/main" id="{6B11B1A9-89E8-4EE5-97D9-0B64F056E4FE}"/>
            </a:ext>
          </a:extLst>
        </xdr:cNvPr>
        <xdr:cNvSpPr txBox="1"/>
      </xdr:nvSpPr>
      <xdr:spPr>
        <a:xfrm>
          <a:off x="25895300" y="43798721"/>
          <a:ext cx="0" cy="172084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40</xdr:col>
      <xdr:colOff>0</xdr:colOff>
      <xdr:row>116</xdr:row>
      <xdr:rowOff>19916</xdr:rowOff>
    </xdr:from>
    <xdr:to>
      <xdr:col>40</xdr:col>
      <xdr:colOff>0</xdr:colOff>
      <xdr:row>116</xdr:row>
      <xdr:rowOff>207566</xdr:rowOff>
    </xdr:to>
    <xdr:sp macro="" textlink="">
      <xdr:nvSpPr>
        <xdr:cNvPr id="22" name="CuadroTexto 21">
          <a:extLst>
            <a:ext uri="{FF2B5EF4-FFF2-40B4-BE49-F238E27FC236}">
              <a16:creationId xmlns:a16="http://schemas.microsoft.com/office/drawing/2014/main" id="{6CC0D4A0-FDBC-488F-83BA-1151631445E6}"/>
            </a:ext>
          </a:extLst>
        </xdr:cNvPr>
        <xdr:cNvSpPr txBox="1"/>
      </xdr:nvSpPr>
      <xdr:spPr>
        <a:xfrm>
          <a:off x="25895300" y="45111266"/>
          <a:ext cx="0" cy="1876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  <xdr:twoCellAnchor>
    <xdr:from>
      <xdr:col>40</xdr:col>
      <xdr:colOff>0</xdr:colOff>
      <xdr:row>114</xdr:row>
      <xdr:rowOff>15471</xdr:rowOff>
    </xdr:from>
    <xdr:to>
      <xdr:col>40</xdr:col>
      <xdr:colOff>0</xdr:colOff>
      <xdr:row>114</xdr:row>
      <xdr:rowOff>187555</xdr:rowOff>
    </xdr:to>
    <xdr:sp macro="" textlink="">
      <xdr:nvSpPr>
        <xdr:cNvPr id="23" name="CuadroTexto 22">
          <a:extLst>
            <a:ext uri="{FF2B5EF4-FFF2-40B4-BE49-F238E27FC236}">
              <a16:creationId xmlns:a16="http://schemas.microsoft.com/office/drawing/2014/main" id="{B664470F-30CA-49B1-AB60-59851B052170}"/>
            </a:ext>
          </a:extLst>
        </xdr:cNvPr>
        <xdr:cNvSpPr txBox="1"/>
      </xdr:nvSpPr>
      <xdr:spPr>
        <a:xfrm>
          <a:off x="25895300" y="43798721"/>
          <a:ext cx="0" cy="172084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es-CO" sz="1100"/>
            <a:t>TOTAL RECURSOS</a:t>
          </a:r>
          <a:r>
            <a:rPr lang="es-CO" sz="1100" baseline="0"/>
            <a:t> PGN 2019 $4,747,155 M</a:t>
          </a:r>
          <a:endParaRPr lang="es-CO" sz="1100"/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69273</xdr:colOff>
      <xdr:row>1</xdr:row>
      <xdr:rowOff>0</xdr:rowOff>
    </xdr:from>
    <xdr:to>
      <xdr:col>4</xdr:col>
      <xdr:colOff>2350538</xdr:colOff>
      <xdr:row>4</xdr:row>
      <xdr:rowOff>165139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6F0F0975-F3B0-4E50-AAD7-C5FBFE7C426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849" t="10714" r="3390" b="7352"/>
        <a:stretch/>
      </xdr:blipFill>
      <xdr:spPr>
        <a:xfrm>
          <a:off x="393123" y="314325"/>
          <a:ext cx="4167215" cy="803314"/>
        </a:xfrm>
        <a:prstGeom prst="rect">
          <a:avLst/>
        </a:prstGeom>
      </xdr:spPr>
    </xdr:pic>
    <xdr:clientData/>
  </xdr:twoCellAnchor>
  <xdr:twoCellAnchor editAs="oneCell">
    <xdr:from>
      <xdr:col>2</xdr:col>
      <xdr:colOff>69273</xdr:colOff>
      <xdr:row>1</xdr:row>
      <xdr:rowOff>0</xdr:rowOff>
    </xdr:from>
    <xdr:to>
      <xdr:col>4</xdr:col>
      <xdr:colOff>2350538</xdr:colOff>
      <xdr:row>4</xdr:row>
      <xdr:rowOff>165139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2D757415-EFD2-47E6-A3F9-EF9B78CECE9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849" t="10714" r="3390" b="7352"/>
        <a:stretch/>
      </xdr:blipFill>
      <xdr:spPr>
        <a:xfrm>
          <a:off x="393123" y="314325"/>
          <a:ext cx="4167215" cy="803314"/>
        </a:xfrm>
        <a:prstGeom prst="rect">
          <a:avLst/>
        </a:prstGeom>
      </xdr:spPr>
    </xdr:pic>
    <xdr:clientData/>
  </xdr:twoCellAnchor>
</xdr:wsDr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v>2</v>
    <v>3</v>
  </rv>
</rvData>
</file>

<file path=xl/richData/rdrichvaluestructure.xml><?xml version="1.0" encoding="utf-8"?>
<rvStructures xmlns="http://schemas.microsoft.com/office/spreadsheetml/2017/richdata" count="1">
  <s t="_error">
    <k n="errorType" t="i"/>
    <k n="subType" t="i"/>
  </s>
</rvStructures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13F56F-DEBD-4B8D-B983-0133AC5F73ED}">
  <sheetPr>
    <tabColor rgb="FF92D050"/>
    <pageSetUpPr fitToPage="1"/>
  </sheetPr>
  <dimension ref="A1:XFC50"/>
  <sheetViews>
    <sheetView showGridLines="0" tabSelected="1" showWhiteSpace="0" zoomScale="55" zoomScaleNormal="55" zoomScalePageLayoutView="55" workbookViewId="0">
      <pane ySplit="8" topLeftCell="A34" activePane="bottomLeft" state="frozen"/>
      <selection pane="bottomLeft" activeCell="H36" sqref="H36"/>
    </sheetView>
  </sheetViews>
  <sheetFormatPr baseColWidth="10" defaultColWidth="0" defaultRowHeight="22.5"/>
  <cols>
    <col min="1" max="2" width="2.453125" style="81" customWidth="1"/>
    <col min="3" max="3" width="18.54296875" style="102" customWidth="1"/>
    <col min="4" max="4" width="11.453125" style="103" customWidth="1"/>
    <col min="5" max="5" width="115" style="385" customWidth="1"/>
    <col min="6" max="6" width="23.453125" style="108" customWidth="1"/>
    <col min="7" max="7" width="25.6328125" style="108" customWidth="1"/>
    <col min="8" max="8" width="23.54296875" style="130" customWidth="1"/>
    <col min="9" max="9" width="25.453125" style="133" bestFit="1" customWidth="1"/>
    <col min="10" max="10" width="15.90625" style="109" customWidth="1"/>
    <col min="11" max="11" width="2.453125" style="110" customWidth="1"/>
    <col min="12" max="12" width="4.36328125" style="88" customWidth="1"/>
    <col min="13" max="27" width="16.36328125" style="81" hidden="1"/>
    <col min="28" max="66" width="8" style="81" hidden="1"/>
    <col min="67" max="16380" width="0.6328125" style="81" hidden="1"/>
    <col min="16381" max="16382" width="11.453125" style="81" hidden="1"/>
    <col min="16383" max="16383" width="30.90625" style="81" hidden="1" customWidth="1"/>
    <col min="16384" max="16384" width="30.90625" style="81" hidden="1"/>
  </cols>
  <sheetData>
    <row r="1" spans="2:13">
      <c r="C1" s="82"/>
      <c r="D1" s="83"/>
      <c r="E1" s="383"/>
      <c r="F1" s="85"/>
      <c r="G1" s="85"/>
      <c r="H1" s="128"/>
      <c r="I1" s="131"/>
      <c r="J1" s="86"/>
      <c r="K1" s="87"/>
    </row>
    <row r="2" spans="2:13">
      <c r="C2" s="516" t="s">
        <v>475</v>
      </c>
      <c r="D2" s="517"/>
      <c r="E2" s="517"/>
      <c r="F2" s="517"/>
      <c r="G2" s="517"/>
      <c r="H2" s="517"/>
      <c r="I2" s="517"/>
      <c r="J2" s="517"/>
      <c r="K2" s="517"/>
    </row>
    <row r="3" spans="2:13">
      <c r="C3" s="517"/>
      <c r="D3" s="517"/>
      <c r="E3" s="517"/>
      <c r="F3" s="517"/>
      <c r="G3" s="517"/>
      <c r="H3" s="517"/>
      <c r="I3" s="517"/>
      <c r="J3" s="517"/>
      <c r="K3" s="517"/>
    </row>
    <row r="4" spans="2:13">
      <c r="C4" s="517"/>
      <c r="D4" s="517"/>
      <c r="E4" s="517"/>
      <c r="F4" s="517"/>
      <c r="G4" s="517"/>
      <c r="H4" s="517"/>
      <c r="I4" s="517"/>
      <c r="J4" s="517"/>
      <c r="K4" s="517"/>
    </row>
    <row r="5" spans="2:13">
      <c r="C5" s="517"/>
      <c r="D5" s="517"/>
      <c r="E5" s="517"/>
      <c r="F5" s="517"/>
      <c r="G5" s="517"/>
      <c r="H5" s="517"/>
      <c r="I5" s="517"/>
      <c r="J5" s="517"/>
      <c r="K5" s="517"/>
    </row>
    <row r="6" spans="2:13">
      <c r="C6" s="82"/>
      <c r="D6" s="83"/>
      <c r="E6" s="383"/>
      <c r="F6" s="85"/>
      <c r="G6" s="85"/>
      <c r="H6" s="128"/>
      <c r="I6" s="131"/>
      <c r="J6" s="86"/>
      <c r="K6" s="87"/>
    </row>
    <row r="7" spans="2:13" s="89" customFormat="1" ht="39" customHeight="1">
      <c r="B7" s="90"/>
      <c r="C7" s="518" t="s">
        <v>16</v>
      </c>
      <c r="D7" s="518" t="s">
        <v>3</v>
      </c>
      <c r="E7" s="518" t="s">
        <v>12</v>
      </c>
      <c r="F7" s="504" t="s">
        <v>7</v>
      </c>
      <c r="G7" s="504"/>
      <c r="H7" s="504"/>
      <c r="I7" s="504" t="s">
        <v>11</v>
      </c>
      <c r="J7" s="504"/>
      <c r="K7" s="91" t="s">
        <v>17</v>
      </c>
      <c r="L7" s="92"/>
    </row>
    <row r="8" spans="2:13" s="89" customFormat="1" ht="39" customHeight="1">
      <c r="B8" s="90"/>
      <c r="C8" s="519"/>
      <c r="D8" s="520"/>
      <c r="E8" s="520"/>
      <c r="F8" s="505" t="s">
        <v>103</v>
      </c>
      <c r="G8" s="505" t="s">
        <v>0</v>
      </c>
      <c r="H8" s="505" t="s">
        <v>4</v>
      </c>
      <c r="I8" s="505" t="s">
        <v>6</v>
      </c>
      <c r="J8" s="505" t="s">
        <v>5</v>
      </c>
      <c r="K8" s="93"/>
      <c r="L8" s="127">
        <v>100</v>
      </c>
    </row>
    <row r="9" spans="2:13" s="98" customFormat="1" ht="46" customHeight="1">
      <c r="B9" s="94"/>
      <c r="C9" s="524" t="s">
        <v>8</v>
      </c>
      <c r="D9" s="525" t="s">
        <v>1</v>
      </c>
      <c r="E9" s="382" t="str">
        <f>Hoja1!V112</f>
        <v>DISTRIBUCIÓN DE RECURSOS A USUARIOS DE GAS COMBUSTIBLE POR RED DE ESTRATOS 1 Y 2.  NACIONAL</v>
      </c>
      <c r="F9" s="55">
        <f>Hoja1!W112</f>
        <v>989482</v>
      </c>
      <c r="G9" s="55">
        <f>Hoja1!AG112</f>
        <v>1058789.26883</v>
      </c>
      <c r="H9" s="55">
        <f>Hoja1!AM112</f>
        <v>1058789.26883</v>
      </c>
      <c r="I9" s="386">
        <f>G9/F9</f>
        <v>1.0700439915329434</v>
      </c>
      <c r="J9" s="387">
        <f>H9/F9</f>
        <v>1.0700439915329434</v>
      </c>
      <c r="K9" s="95"/>
      <c r="L9" s="96"/>
      <c r="M9" s="97"/>
    </row>
    <row r="10" spans="2:13" s="98" customFormat="1" ht="62.5" customHeight="1">
      <c r="B10" s="94"/>
      <c r="C10" s="522"/>
      <c r="D10" s="526"/>
      <c r="E10" s="382" t="str">
        <f>Hoja1!V113</f>
        <v>DISTRIBUCIÓN DE RECURSOS AL CONSUMO EN CILINDROS Y PROYECTOS DE INFRAESTRUCTURA DE GLP  NACIONAL</v>
      </c>
      <c r="F10" s="55">
        <f>Hoja1!W113</f>
        <v>80123.153693</v>
      </c>
      <c r="G10" s="55">
        <f>Hoja1!AG113</f>
        <v>46418.798185</v>
      </c>
      <c r="H10" s="55">
        <f>Hoja1!AM113</f>
        <v>39839.52253717</v>
      </c>
      <c r="I10" s="386">
        <f t="shared" ref="I10:I48" si="0">G10/F10</f>
        <v>0.57934312424668577</v>
      </c>
      <c r="J10" s="387">
        <f t="shared" ref="J10:J48" si="1">H10/F10</f>
        <v>0.49722858750442073</v>
      </c>
      <c r="K10" s="95"/>
      <c r="L10" s="96"/>
      <c r="M10" s="97"/>
    </row>
    <row r="11" spans="2:13" s="98" customFormat="1" ht="69">
      <c r="B11" s="94"/>
      <c r="C11" s="522"/>
      <c r="D11" s="527"/>
      <c r="E11" s="382" t="str">
        <f>Hoja1!V114</f>
        <v>DISTRIBUCIÓN DE RECURSOS PARA EL TRANSPORTE DE COMBUSTIBLES LÍQUIDOS DERIVADOS DEL PETRÓLEO ENTRE YUMBO Y LA CIUDAD DE PASTO  NARIÑO</v>
      </c>
      <c r="F11" s="55">
        <f>Hoja1!W114</f>
        <v>75680</v>
      </c>
      <c r="G11" s="55">
        <f>Hoja1!AG114</f>
        <v>41513.934288639997</v>
      </c>
      <c r="H11" s="55">
        <f>Hoja1!AM114</f>
        <v>40634.294013860002</v>
      </c>
      <c r="I11" s="386">
        <f t="shared" si="0"/>
        <v>0.54854564334883715</v>
      </c>
      <c r="J11" s="387">
        <f t="shared" si="1"/>
        <v>0.53692248961231503</v>
      </c>
      <c r="K11" s="95"/>
      <c r="L11" s="96"/>
      <c r="M11" s="97"/>
    </row>
    <row r="12" spans="2:13" s="98" customFormat="1" ht="94.5" customHeight="1">
      <c r="B12" s="94"/>
      <c r="C12" s="522"/>
      <c r="D12" s="65" t="s">
        <v>2</v>
      </c>
      <c r="E12" s="382" t="str">
        <f>Hoja1!V116</f>
        <v>APOYO A LA FINANCIACIÓN DE PROYECTOS DIRIGIDOS AL DESARROLLO DE INFRAESTRUCTURA, Y CONEXIONES PARA EL USO DEL GAS NATURAL A NIVEL  NACIONAL</v>
      </c>
      <c r="F12" s="55">
        <f>Hoja1!W116</f>
        <v>20000</v>
      </c>
      <c r="G12" s="55">
        <f>Hoja1!AG116</f>
        <v>11475.498953</v>
      </c>
      <c r="H12" s="55">
        <f>Hoja1!AM116</f>
        <v>843.38437699999997</v>
      </c>
      <c r="I12" s="386">
        <f t="shared" si="0"/>
        <v>0.57377494765000003</v>
      </c>
      <c r="J12" s="387">
        <f t="shared" si="1"/>
        <v>4.2169218849999995E-2</v>
      </c>
      <c r="K12" s="95"/>
      <c r="L12" s="96"/>
      <c r="M12" s="97"/>
    </row>
    <row r="13" spans="2:13" s="98" customFormat="1" ht="69">
      <c r="B13" s="94"/>
      <c r="C13" s="522"/>
      <c r="D13" s="526" t="s">
        <v>19</v>
      </c>
      <c r="E13" s="382" t="str">
        <f>Hoja1!V118</f>
        <v>FORTALECIMIENTO DEL CONTROL A LA COMERCIALIZACIÓN DE COMBUSTIBLES EN LOS DEPARTAMENTOS CONSIDERADOS COMO ZONAS DE FRONTERA.  NACIONAL</v>
      </c>
      <c r="F13" s="55">
        <f>Hoja1!W118</f>
        <v>7766.3731150000003</v>
      </c>
      <c r="G13" s="55">
        <f>Hoja1!AG118</f>
        <v>1539.170603</v>
      </c>
      <c r="H13" s="55">
        <f>Hoja1!AM118</f>
        <v>267.52655199999998</v>
      </c>
      <c r="I13" s="386">
        <f t="shared" si="0"/>
        <v>0.19818396312008763</v>
      </c>
      <c r="J13" s="387">
        <f t="shared" si="1"/>
        <v>3.44467807609318E-2</v>
      </c>
      <c r="K13" s="95"/>
      <c r="L13" s="96"/>
      <c r="M13" s="97"/>
    </row>
    <row r="14" spans="2:13" s="98" customFormat="1" ht="69">
      <c r="B14" s="94"/>
      <c r="C14" s="522"/>
      <c r="D14" s="526"/>
      <c r="E14" s="382" t="str">
        <f>Hoja1!V117</f>
        <v>MEJORAMIENTO DE LA GESTIÓN DE LA INFORMACIÓN DE LA DISTRIBUCIÓN DE LOS COMBUSTIBLES LÍQUIDOS, GAS NATURAL Y GLP PARA USO VEHICULAR.  NACIONAL</v>
      </c>
      <c r="F14" s="55">
        <f>Hoja1!W117</f>
        <v>19440</v>
      </c>
      <c r="G14" s="55">
        <f>Hoja1!AG117</f>
        <v>16466.788202</v>
      </c>
      <c r="H14" s="55">
        <f>Hoja1!AM117</f>
        <v>9804.9151290000009</v>
      </c>
      <c r="I14" s="386">
        <f t="shared" si="0"/>
        <v>0.84705700627572011</v>
      </c>
      <c r="J14" s="387">
        <f t="shared" si="1"/>
        <v>0.5043680621913581</v>
      </c>
      <c r="K14" s="95"/>
      <c r="L14" s="96"/>
      <c r="M14" s="97"/>
    </row>
    <row r="15" spans="2:13" s="98" customFormat="1" ht="77" customHeight="1">
      <c r="B15" s="94"/>
      <c r="C15" s="522"/>
      <c r="D15" s="526"/>
      <c r="E15" s="382" t="str">
        <f>Hoja1!V115</f>
        <v>SUSTITUCION DE LENA POR CILINDROS DE GLP EN HOGARES DE BAJOS RECURSOS NACIONAL</v>
      </c>
      <c r="F15" s="55">
        <f>Hoja1!W115</f>
        <v>10000</v>
      </c>
      <c r="G15" s="55">
        <f>Hoja1!AG115</f>
        <v>1255.3298500000001</v>
      </c>
      <c r="H15" s="55">
        <f>Hoja1!AM115</f>
        <v>218.27605700000001</v>
      </c>
      <c r="I15" s="386">
        <f t="shared" si="0"/>
        <v>0.12553298500000001</v>
      </c>
      <c r="J15" s="387">
        <f t="shared" si="1"/>
        <v>2.1827605700000002E-2</v>
      </c>
      <c r="K15" s="95"/>
      <c r="L15" s="96"/>
      <c r="M15" s="97"/>
    </row>
    <row r="16" spans="2:13" s="98" customFormat="1" ht="92" customHeight="1">
      <c r="B16" s="94"/>
      <c r="C16" s="522"/>
      <c r="D16" s="526"/>
      <c r="E16" s="382" t="str">
        <f>Hoja1!V120</f>
        <v>FORTALECIMIENTO A LA GESTION DEL MONITOREO, SEGUIMIENTO Y CONTROL A LOS COMBUSTIBLES LIQUIDOS DERIVADOS DEL PETROLEO Y OTROS PRODUCTOS DE TIPO RESIDUAL DE HIDROCARBUROS NACIONAL</v>
      </c>
      <c r="F16" s="55">
        <f>Hoja1!W120</f>
        <v>6133.6695120000004</v>
      </c>
      <c r="G16" s="55">
        <f>Hoja1!AG120</f>
        <v>2861.2107649999998</v>
      </c>
      <c r="H16" s="55">
        <f>Hoja1!AM120</f>
        <v>505.85585867000003</v>
      </c>
      <c r="I16" s="386">
        <f t="shared" si="0"/>
        <v>0.46647618679198244</v>
      </c>
      <c r="J16" s="387">
        <f t="shared" si="1"/>
        <v>8.2471978263637488E-2</v>
      </c>
      <c r="K16" s="95"/>
      <c r="L16" s="96"/>
      <c r="M16" s="97"/>
    </row>
    <row r="17" spans="2:13" s="98" customFormat="1" ht="46" customHeight="1">
      <c r="B17" s="94"/>
      <c r="C17" s="523"/>
      <c r="D17" s="528"/>
      <c r="E17" s="382" t="str">
        <f>Hoja1!V119</f>
        <v>DESARROLLO DE LA GESTIÓN DE LA INFORMACIÓN EN ASUNTOS DEL SUBSECTOR HIDROCARBUROS.  NACIONAL</v>
      </c>
      <c r="F17" s="55">
        <f>Hoja1!W119</f>
        <v>4310</v>
      </c>
      <c r="G17" s="55">
        <f>Hoja1!AG119</f>
        <v>930.37341100000003</v>
      </c>
      <c r="H17" s="55">
        <f>Hoja1!AM119</f>
        <v>596.62807499999997</v>
      </c>
      <c r="I17" s="386">
        <f t="shared" si="0"/>
        <v>0.21586390046403714</v>
      </c>
      <c r="J17" s="387">
        <f t="shared" si="1"/>
        <v>0.13842878770301623</v>
      </c>
      <c r="K17" s="95"/>
      <c r="L17" s="96"/>
      <c r="M17" s="97"/>
    </row>
    <row r="18" spans="2:13" s="98" customFormat="1" ht="45" customHeight="1">
      <c r="B18" s="94"/>
      <c r="C18" s="529" t="s">
        <v>9</v>
      </c>
      <c r="D18" s="525" t="s">
        <v>20</v>
      </c>
      <c r="E18" s="382" t="str">
        <f>Hoja1!V123</f>
        <v>DISTRIBUCIÓN DE RECURSOS PARA PAGOS POR MENORES TARIFAS SECTOR ELÉCTRICO  NACIONAL</v>
      </c>
      <c r="F18" s="55">
        <f>Hoja1!W123</f>
        <v>3125229.847358</v>
      </c>
      <c r="G18" s="55">
        <f>Hoja1!AG123</f>
        <v>3956069.1173100001</v>
      </c>
      <c r="H18" s="55">
        <f>Hoja1!AM123</f>
        <v>3955797.6171900001</v>
      </c>
      <c r="I18" s="386">
        <f t="shared" si="0"/>
        <v>1.2658490128828039</v>
      </c>
      <c r="J18" s="387">
        <f t="shared" si="1"/>
        <v>1.265762139234061</v>
      </c>
      <c r="K18" s="95"/>
      <c r="L18" s="96"/>
      <c r="M18" s="97"/>
    </row>
    <row r="19" spans="2:13" s="98" customFormat="1" ht="46">
      <c r="B19" s="94"/>
      <c r="C19" s="530"/>
      <c r="D19" s="526"/>
      <c r="E19" s="382" t="str">
        <f>Hoja1!V124</f>
        <v>DISTRIBUCIÓN DE SUBSIDIOS PARA USUARIOS UBICADOS EN ZONAS ESPECIALES DEL SISTEMA INTERCONECTADO  NACIONAL</v>
      </c>
      <c r="F19" s="55">
        <f>Hoja1!W124</f>
        <v>200421.696329</v>
      </c>
      <c r="G19" s="55">
        <f>Hoja1!AG124</f>
        <v>164160.32653200001</v>
      </c>
      <c r="H19" s="55">
        <f>Hoja1!AM124</f>
        <v>164114.569862</v>
      </c>
      <c r="I19" s="386">
        <f t="shared" si="0"/>
        <v>0.81907462883920734</v>
      </c>
      <c r="J19" s="387">
        <f t="shared" si="1"/>
        <v>0.81884632685974057</v>
      </c>
      <c r="K19" s="95"/>
      <c r="L19" s="96"/>
      <c r="M19" s="97"/>
    </row>
    <row r="20" spans="2:13" s="98" customFormat="1" ht="92">
      <c r="B20" s="94"/>
      <c r="C20" s="530"/>
      <c r="D20" s="532" t="s">
        <v>2</v>
      </c>
      <c r="E20" s="382" t="str">
        <f>Hoja1!V127</f>
        <v>MEJORAMIENTO DE LA CALIDAD Y CONFIABILIDAD DEL SERVICIO DE ENERGÍA ELÉCTRICA EN LOS BARRIOS SUBNORMALES UBICADOS EN LOS MUNICIPIOS DEL SISTEMA INTERCONECTADO A NIVEL  NACIONAL</v>
      </c>
      <c r="F20" s="55">
        <f>Hoja1!W127</f>
        <v>114167.8</v>
      </c>
      <c r="G20" s="55">
        <f>Hoja1!AG127</f>
        <v>10675.709333000001</v>
      </c>
      <c r="H20" s="55">
        <f>Hoja1!AM127</f>
        <v>623.46304999999995</v>
      </c>
      <c r="I20" s="386">
        <f t="shared" si="0"/>
        <v>9.350893450692753E-2</v>
      </c>
      <c r="J20" s="387">
        <f t="shared" si="1"/>
        <v>5.4609360082264868E-3</v>
      </c>
      <c r="K20" s="95"/>
      <c r="L20" s="96"/>
      <c r="M20" s="97"/>
    </row>
    <row r="21" spans="2:13" s="98" customFormat="1" ht="69" customHeight="1">
      <c r="B21" s="94"/>
      <c r="C21" s="530"/>
      <c r="D21" s="526"/>
      <c r="E21" s="382" t="str">
        <f>Hoja1!V126</f>
        <v>AMPLIACION DE LA COBERTURA DEL SERVICIO DE ENERGIA ELECTRICA EN LAS ZONAS NO INTERCONECTADAS ZNI EN EL TERRITORIO   NACIONAL</v>
      </c>
      <c r="F21" s="55">
        <f>Hoja1!W126</f>
        <v>123857.5</v>
      </c>
      <c r="G21" s="55">
        <f>Hoja1!AG126</f>
        <v>1857.93458186</v>
      </c>
      <c r="H21" s="55">
        <f>Hoja1!AM126</f>
        <v>1171.8951818599999</v>
      </c>
      <c r="I21" s="386">
        <f t="shared" si="0"/>
        <v>1.5000581974123489E-2</v>
      </c>
      <c r="J21" s="387">
        <f t="shared" si="1"/>
        <v>9.4616408522697447E-3</v>
      </c>
      <c r="K21" s="95"/>
      <c r="L21" s="96"/>
      <c r="M21" s="97"/>
    </row>
    <row r="22" spans="2:13" s="98" customFormat="1" ht="46">
      <c r="B22" s="94"/>
      <c r="C22" s="530"/>
      <c r="D22" s="526"/>
      <c r="E22" s="382" t="str">
        <f>Hoja1!V125</f>
        <v>MEJORAMIENTO DEL SERVICIO DE ENERGIA ELECTRICA EN LAS ZONAS RURALES DEL TERRITORIO  NACIONAL</v>
      </c>
      <c r="F22" s="55">
        <f>Hoja1!W125</f>
        <v>144498.70000000001</v>
      </c>
      <c r="G22" s="55">
        <f>Hoja1!AG125</f>
        <v>1971.8831970000001</v>
      </c>
      <c r="H22" s="55">
        <f>Hoja1!AM125</f>
        <v>1389.6451030000001</v>
      </c>
      <c r="I22" s="386">
        <f t="shared" si="0"/>
        <v>1.3646373268410027E-2</v>
      </c>
      <c r="J22" s="387">
        <f t="shared" si="1"/>
        <v>9.617007647819668E-3</v>
      </c>
      <c r="K22" s="95"/>
      <c r="L22" s="96"/>
      <c r="M22" s="97"/>
    </row>
    <row r="23" spans="2:13" s="98" customFormat="1" ht="92" customHeight="1">
      <c r="B23" s="94"/>
      <c r="C23" s="530"/>
      <c r="D23" s="526" t="s">
        <v>19</v>
      </c>
      <c r="E23" s="382" t="str">
        <f>Hoja1!V128</f>
        <v>MEJORAMIENTO DE LA EFICIENCIA Y SEGURIDAD EN LOS PRODUCTOS, SISTEMAS E INSTALACIONES QUE ESTÁN BAJO EL ALCANCE DE LOS REGLAMENTOS TÉCNICOS DEL SECTOR DE ENERGÍA ELÉCTRICA EN EL TERRITORIO NACIONAL</v>
      </c>
      <c r="F23" s="55">
        <f>Hoja1!W128</f>
        <v>1800</v>
      </c>
      <c r="G23" s="55">
        <f>Hoja1!AG128</f>
        <v>1468.9306456700001</v>
      </c>
      <c r="H23" s="55">
        <f>Hoja1!AM128</f>
        <v>687.19548166999994</v>
      </c>
      <c r="I23" s="386">
        <f t="shared" si="0"/>
        <v>0.81607258092777779</v>
      </c>
      <c r="J23" s="387">
        <f t="shared" si="1"/>
        <v>0.38177526759444441</v>
      </c>
      <c r="K23" s="95"/>
      <c r="L23" s="96"/>
      <c r="M23" s="97"/>
    </row>
    <row r="24" spans="2:13" s="98" customFormat="1" ht="57" customHeight="1">
      <c r="B24" s="94"/>
      <c r="C24" s="530"/>
      <c r="D24" s="526"/>
      <c r="E24" s="382" t="str">
        <f>Hoja1!V129</f>
        <v>MEJORAMIENTO DEL CUBRIMIENTO DE LA DEMANDA NO ATENDIDA QUE PERCIBEN LOS USUARIOS DEL SIN Y LAS ZNI NACIONAL</v>
      </c>
      <c r="F24" s="55">
        <f>Hoja1!W129</f>
        <v>677.12209700000005</v>
      </c>
      <c r="G24" s="55">
        <f>Hoja1!AG129</f>
        <v>458.95891132999998</v>
      </c>
      <c r="H24" s="55">
        <f>Hoja1!AM129</f>
        <v>320.847489</v>
      </c>
      <c r="I24" s="386">
        <f t="shared" si="0"/>
        <v>0.67780820233666061</v>
      </c>
      <c r="J24" s="387">
        <f t="shared" si="1"/>
        <v>0.47383993288879478</v>
      </c>
      <c r="K24" s="95"/>
      <c r="L24" s="96"/>
      <c r="M24" s="97"/>
    </row>
    <row r="25" spans="2:13" s="98" customFormat="1" ht="46">
      <c r="B25" s="94"/>
      <c r="C25" s="530"/>
      <c r="D25" s="526"/>
      <c r="E25" s="382" t="str">
        <f>Hoja1!V130</f>
        <v>MEJORAMIENTO EN LA DISMINUCIÓN DE LAS BRECHAS DE ACCESO A ENERGÍA ASEQUIBLE Y LIMPIA A NIVEL NACIONAL</v>
      </c>
      <c r="F25" s="55">
        <f>Hoja1!W130</f>
        <v>250</v>
      </c>
      <c r="G25" s="55">
        <f>Hoja1!AG130</f>
        <v>170.80886899999999</v>
      </c>
      <c r="H25" s="55">
        <f>Hoja1!AM130</f>
        <v>124.806203</v>
      </c>
      <c r="I25" s="386">
        <f t="shared" si="0"/>
        <v>0.6832354759999999</v>
      </c>
      <c r="J25" s="387">
        <f t="shared" si="1"/>
        <v>0.49922481199999996</v>
      </c>
      <c r="K25" s="95"/>
      <c r="L25" s="96"/>
      <c r="M25" s="97"/>
    </row>
    <row r="26" spans="2:13" s="98" customFormat="1" ht="69" customHeight="1">
      <c r="B26" s="94"/>
      <c r="C26" s="530"/>
      <c r="D26" s="526"/>
      <c r="E26" s="382" t="str">
        <f>Hoja1!V98</f>
        <v>FORTALECIMIENTO DE LA POLÍTICA PUBLICA PARA PROMOVER LA TRANSFORMACIÓN ENERGÉTICA EN AGENTES Y USUARIOS DEL TERRITORIO NACIONAL</v>
      </c>
      <c r="F26" s="55">
        <f>Hoja1!W98</f>
        <v>2719.895</v>
      </c>
      <c r="G26" s="55">
        <f>Hoja1!AG98</f>
        <v>1711.374654</v>
      </c>
      <c r="H26" s="55">
        <f>Hoja1!AM98</f>
        <v>1079.3946060000001</v>
      </c>
      <c r="I26" s="386">
        <f t="shared" si="0"/>
        <v>0.62920614729612723</v>
      </c>
      <c r="J26" s="387">
        <f t="shared" si="1"/>
        <v>0.39685157184376607</v>
      </c>
      <c r="K26" s="95"/>
      <c r="L26" s="96"/>
      <c r="M26" s="97"/>
    </row>
    <row r="27" spans="2:13" s="98" customFormat="1" ht="69" customHeight="1">
      <c r="B27" s="94"/>
      <c r="C27" s="530"/>
      <c r="D27" s="528"/>
      <c r="E27" s="382" t="str">
        <f>Hoja1!V132</f>
        <v>FORTALECIMIENTO DE LA GESTION EFICIENTE DE LA ENERGIA Y DESARROLLO DE LAS FUENTES NO CONVENCIONALES DE ENERGIA EN EL TERRITORIO  NACIONAL</v>
      </c>
      <c r="F27" s="55">
        <f>Hoja1!W132</f>
        <v>58460</v>
      </c>
      <c r="G27" s="55">
        <f>Hoja1!AG132</f>
        <v>244238.6159914</v>
      </c>
      <c r="H27" s="55">
        <f>Hoja1!AM132</f>
        <v>243842.79383499999</v>
      </c>
      <c r="I27" s="386">
        <f t="shared" si="0"/>
        <v>4.1778757439514198</v>
      </c>
      <c r="J27" s="387">
        <f t="shared" si="1"/>
        <v>4.1711049236229902</v>
      </c>
      <c r="K27" s="95"/>
      <c r="L27" s="96"/>
      <c r="M27" s="97"/>
    </row>
    <row r="28" spans="2:13" s="98" customFormat="1" ht="92" customHeight="1">
      <c r="B28" s="94"/>
      <c r="C28" s="530"/>
      <c r="D28" s="25"/>
      <c r="E28" s="382" t="str">
        <f>Hoja1!V136</f>
        <v>FORTALECIMIENTO DE LA GESTION INSTITUCIONAL PARA LA IMPLEMENTACION DE ACCIONES TENDIENTES A PERMITIR EL ACCESO A LA LEGALIDAD DE LA PEQUENA MINERIA EN EL TERRITORIO  NACIONAL</v>
      </c>
      <c r="F28" s="55">
        <f>Hoja1!W136</f>
        <v>4398.921824</v>
      </c>
      <c r="G28" s="55">
        <f>Hoja1!AG136</f>
        <v>2335.0548330000001</v>
      </c>
      <c r="H28" s="55">
        <f>Hoja1!AM136</f>
        <v>1439.75009099</v>
      </c>
      <c r="I28" s="386">
        <f t="shared" si="0"/>
        <v>0.53082435342683643</v>
      </c>
      <c r="J28" s="387">
        <f t="shared" si="1"/>
        <v>0.32729613041425126</v>
      </c>
      <c r="K28" s="95"/>
      <c r="L28" s="96"/>
      <c r="M28" s="97"/>
    </row>
    <row r="29" spans="2:13" s="98" customFormat="1" ht="46" customHeight="1">
      <c r="B29" s="94"/>
      <c r="C29" s="531"/>
      <c r="D29" s="23"/>
      <c r="E29" s="382" t="str">
        <f>Hoja1!V137</f>
        <v>FORTALECIMIENTO DE POLÍTICAS ORIENTADAS A LA TRANSFORMACIÓN DEL SECTOR MINERO NACIONAL</v>
      </c>
      <c r="F29" s="55">
        <f>Hoja1!W137</f>
        <v>3667.2521769999998</v>
      </c>
      <c r="G29" s="55">
        <f>Hoja1!AG137</f>
        <v>1853.764729</v>
      </c>
      <c r="H29" s="55">
        <f>Hoja1!AM137</f>
        <v>1116.0603896600001</v>
      </c>
      <c r="I29" s="386">
        <f>G29/F29</f>
        <v>0.50549147959507779</v>
      </c>
      <c r="J29" s="387">
        <f t="shared" si="1"/>
        <v>0.30433150920452778</v>
      </c>
      <c r="K29" s="95"/>
      <c r="L29" s="96"/>
      <c r="M29" s="97"/>
    </row>
    <row r="30" spans="2:13" s="98" customFormat="1" ht="46" customHeight="1">
      <c r="B30" s="94"/>
      <c r="C30" s="521" t="s">
        <v>10</v>
      </c>
      <c r="D30" s="23"/>
      <c r="E30" s="382" t="str">
        <f>Hoja1!V138</f>
        <v>FORTALECIMIENTO DE LA POLITICA DE LA MINERIA DE SUBSISTENCIA EN EL TERRITORIO NACIONAL</v>
      </c>
      <c r="F30" s="55">
        <f>Hoja1!W138</f>
        <v>5670.907467</v>
      </c>
      <c r="G30" s="55">
        <f>Hoja1!AG138</f>
        <v>2940.2463029999999</v>
      </c>
      <c r="H30" s="55">
        <f>Hoja1!AM138</f>
        <v>1712.8776593299999</v>
      </c>
      <c r="I30" s="386">
        <f t="shared" si="0"/>
        <v>0.5184789771495667</v>
      </c>
      <c r="J30" s="387">
        <f t="shared" si="1"/>
        <v>0.3020464836179278</v>
      </c>
      <c r="K30" s="95"/>
      <c r="L30" s="96"/>
      <c r="M30" s="97"/>
    </row>
    <row r="31" spans="2:13" s="98" customFormat="1" ht="69" customHeight="1">
      <c r="B31" s="94"/>
      <c r="C31" s="522"/>
      <c r="D31" s="23"/>
      <c r="E31" s="382" t="str">
        <f>Hoja1!V94</f>
        <v>FORTALECIMIENTO DE LA CONFIANZA EN LAS INSTITUCIONES DE LA INDUSTRIA MINERO ENERGETICA EN COLOMBIA (INICIATIVA EITI)  NACIONAL</v>
      </c>
      <c r="F31" s="55">
        <f>Hoja1!W94</f>
        <v>1720</v>
      </c>
      <c r="G31" s="55">
        <f>Hoja1!AG94</f>
        <v>579.13730699999996</v>
      </c>
      <c r="H31" s="55">
        <f>Hoja1!AM94</f>
        <v>236.80859599999999</v>
      </c>
      <c r="I31" s="386">
        <f t="shared" si="0"/>
        <v>0.33670773662790693</v>
      </c>
      <c r="J31" s="387">
        <f t="shared" si="1"/>
        <v>0.13767941627906977</v>
      </c>
      <c r="K31" s="95"/>
      <c r="L31" s="96"/>
      <c r="M31" s="97"/>
    </row>
    <row r="32" spans="2:13" s="98" customFormat="1" ht="46" customHeight="1">
      <c r="B32" s="94"/>
      <c r="C32" s="522"/>
      <c r="D32" s="23"/>
      <c r="E32" s="382" t="str">
        <f>Hoja1!V148</f>
        <v>FORTALECIMIENTO DEL SECTOR MINERO ENERGÉTICO A NIVEL  NACIONAL</v>
      </c>
      <c r="F32" s="55">
        <f>Hoja1!W148</f>
        <v>24000</v>
      </c>
      <c r="G32" s="55">
        <f>Hoja1!AG148</f>
        <v>21338.007946000002</v>
      </c>
      <c r="H32" s="55">
        <f>Hoja1!AM148</f>
        <v>13939.5175557</v>
      </c>
      <c r="I32" s="386">
        <f t="shared" si="0"/>
        <v>0.88908366441666675</v>
      </c>
      <c r="J32" s="387">
        <f t="shared" si="1"/>
        <v>0.58081323148749997</v>
      </c>
      <c r="K32" s="95"/>
      <c r="L32" s="96"/>
      <c r="M32" s="97"/>
    </row>
    <row r="33" spans="2:13 16383:16383" s="98" customFormat="1" ht="69" customHeight="1">
      <c r="B33" s="94"/>
      <c r="C33" s="522"/>
      <c r="D33" s="23"/>
      <c r="E33" s="382" t="str">
        <f>Hoja1!V144</f>
        <v>FORTALECIMIENTO DE LAS ACCIONES DE PREVENCION, MONITOREO Y CONTROL DE LA EXPLOTACION ILICITA DE MINERALES EN EL TERRITORIO  NACIONAL</v>
      </c>
      <c r="F33" s="55">
        <f>Hoja1!W144</f>
        <v>8363.4</v>
      </c>
      <c r="G33" s="55">
        <f>Hoja1!AG144</f>
        <v>6893.3222699999997</v>
      </c>
      <c r="H33" s="55">
        <f>Hoja1!AM144</f>
        <v>5500.1837809999997</v>
      </c>
      <c r="I33" s="386">
        <f t="shared" si="0"/>
        <v>0.82422486907238679</v>
      </c>
      <c r="J33" s="387">
        <f t="shared" si="1"/>
        <v>0.6576492552072124</v>
      </c>
      <c r="K33" s="95"/>
      <c r="L33" s="96"/>
      <c r="M33" s="97"/>
    </row>
    <row r="34" spans="2:13 16383:16383" s="98" customFormat="1" ht="46" customHeight="1">
      <c r="B34" s="94"/>
      <c r="C34" s="522"/>
      <c r="D34" s="14"/>
      <c r="E34" s="382" t="str">
        <f>Hoja1!V141</f>
        <v>FORTALECIMIENTO DE LA COMPETITIVIDAD INTERNACIONAL DE LOS PROYECTOS MINEROS A NIVEL  NACIONAL</v>
      </c>
      <c r="F34" s="55">
        <f>Hoja1!W141</f>
        <v>7366</v>
      </c>
      <c r="G34" s="55">
        <f>Hoja1!AG141</f>
        <v>2767.3502290000001</v>
      </c>
      <c r="H34" s="55">
        <f>Hoja1!AM141</f>
        <v>1141.7688639999999</v>
      </c>
      <c r="I34" s="386">
        <f t="shared" si="0"/>
        <v>0.37569240143904425</v>
      </c>
      <c r="J34" s="387">
        <f t="shared" si="1"/>
        <v>0.15500527613358672</v>
      </c>
      <c r="K34" s="95"/>
      <c r="L34" s="96"/>
      <c r="M34" s="97"/>
    </row>
    <row r="35" spans="2:13 16383:16383" s="98" customFormat="1" ht="92" customHeight="1">
      <c r="B35" s="94"/>
      <c r="C35" s="522"/>
      <c r="D35" s="525"/>
      <c r="E35" s="382" t="str">
        <f>Hoja1!V105</f>
        <v>FORTALECIMIENTO DE LA COMPETITIVIDAD Y SOSTENIBILIDAD DEL SECTOR MINERO ENERGETICO MEDIANTE LA INCORPORACION DE PROCESOS DE REDUCCION DE RIESGO DE DESASTRES   NACIONAL (Riesgo de Desastres)</v>
      </c>
      <c r="F35" s="55">
        <f>Hoja1!W105</f>
        <v>1789.373658</v>
      </c>
      <c r="G35" s="55">
        <f>Hoja1!AG105</f>
        <v>1407.087863</v>
      </c>
      <c r="H35" s="55">
        <f>Hoja1!AM105</f>
        <v>849.25422349999997</v>
      </c>
      <c r="I35" s="386">
        <f t="shared" si="0"/>
        <v>0.78635776083387499</v>
      </c>
      <c r="J35" s="387">
        <f t="shared" si="1"/>
        <v>0.4746097718065323</v>
      </c>
      <c r="K35" s="95"/>
      <c r="L35" s="96"/>
      <c r="M35" s="97"/>
    </row>
    <row r="36" spans="2:13 16383:16383" s="98" customFormat="1" ht="92" customHeight="1">
      <c r="B36" s="94"/>
      <c r="C36" s="523"/>
      <c r="D36" s="526"/>
      <c r="E36" s="382" t="str">
        <f>Hoja1!V103</f>
        <v>FORTALECIMIENTO PARA LA REDUCCIÓN DE EMISIONES DE GASES DE EFECTO INVERNADERO (GEI) QUE AFECTAN LAS ACTIVIDADES DEL SECTOR MINERO ENERGETICO EN EL ÁMBITO  NACIONAL (Cambio climatico)</v>
      </c>
      <c r="F36" s="55">
        <f>Hoja1!W103</f>
        <v>4440.3980929999998</v>
      </c>
      <c r="G36" s="55">
        <f>Hoja1!AG103</f>
        <v>3850.048327</v>
      </c>
      <c r="H36" s="55">
        <f>Hoja1!AM103</f>
        <v>1967.3206379999999</v>
      </c>
      <c r="I36" s="386">
        <f t="shared" si="0"/>
        <v>0.86705026134241248</v>
      </c>
      <c r="J36" s="387">
        <f t="shared" si="1"/>
        <v>0.44305050961564768</v>
      </c>
      <c r="K36" s="95"/>
      <c r="L36" s="96"/>
      <c r="M36" s="97"/>
    </row>
    <row r="37" spans="2:13 16383:16383" s="98" customFormat="1" ht="69" customHeight="1">
      <c r="B37" s="94"/>
      <c r="C37" s="524" t="s">
        <v>14</v>
      </c>
      <c r="D37" s="526"/>
      <c r="E37" s="382" t="str">
        <f>Hoja1!V102</f>
        <v>FORTALECIMIENTO DEL RELACIONAMIENTO TERRITORIAL PARA LA CREACION DE VALOR COMPARTIDO EN EL SECTOR MINERO ENERGETICO NACIONAL</v>
      </c>
      <c r="F37" s="55">
        <f>Hoja1!W102</f>
        <v>5947.5959999999995</v>
      </c>
      <c r="G37" s="55">
        <f>Hoja1!AG102</f>
        <v>7093.406763</v>
      </c>
      <c r="H37" s="55">
        <f>Hoja1!AM102</f>
        <v>5088.464868</v>
      </c>
      <c r="I37" s="386">
        <f t="shared" si="0"/>
        <v>1.1926510749889536</v>
      </c>
      <c r="J37" s="387">
        <f t="shared" si="1"/>
        <v>0.85554985039333542</v>
      </c>
      <c r="K37" s="95"/>
      <c r="L37" s="96"/>
      <c r="M37" s="97"/>
    </row>
    <row r="38" spans="2:13 16383:16383" s="98" customFormat="1" ht="69" customHeight="1">
      <c r="B38" s="94"/>
      <c r="C38" s="522"/>
      <c r="D38" s="526"/>
      <c r="E38" s="382" t="str">
        <f>Hoja1!V155</f>
        <v>FORTALECIMIENTO INSTITUCIONAL PARA LA IMPLEMENTACION DE MEJORES MEDIDAS DE SOSTENIBILIDAD AMBIENTAL EN LAS SEDES DEL MINISTERIO DE MINAS Y ENERGIA  BOGOTA</v>
      </c>
      <c r="F38" s="55">
        <f>Hoja1!W155</f>
        <v>939.2</v>
      </c>
      <c r="G38" s="55">
        <f>Hoja1!AG155</f>
        <v>99.358000000000004</v>
      </c>
      <c r="H38" s="55">
        <f>Hoja1!AM155</f>
        <v>72.882266000000001</v>
      </c>
      <c r="I38" s="386">
        <f t="shared" si="0"/>
        <v>0.10579003407155026</v>
      </c>
      <c r="J38" s="387">
        <f t="shared" si="1"/>
        <v>7.760036839863714E-2</v>
      </c>
      <c r="K38" s="95"/>
      <c r="L38" s="96"/>
      <c r="M38" s="97"/>
    </row>
    <row r="39" spans="2:13 16383:16383" s="98" customFormat="1" ht="115" customHeight="1">
      <c r="B39" s="94"/>
      <c r="C39" s="522"/>
      <c r="D39" s="528"/>
      <c r="E39" s="382" t="str">
        <f>Hoja1!V104</f>
        <v>FORTALECIMIENTO DE LA GESTIÓN SECTORIAL HACIA LA INTEGRACIÓN DE LAS ACTIVIDADES DEL SECTOR MINERO ENERGÉTICO EN LA PLANIFICACIÓN AMBIENTAL Y TERRITORIAL PARA EL SECTOR MINERO ENERGÉTICO EN EL TERRITORIO  NACIONAL (ambiental)</v>
      </c>
      <c r="F39" s="55">
        <f>Hoja1!W104</f>
        <v>3000</v>
      </c>
      <c r="G39" s="55">
        <f>Hoja1!AG104</f>
        <v>2375.7508903299999</v>
      </c>
      <c r="H39" s="55">
        <f>Hoja1!AM104</f>
        <v>1541.6103230000001</v>
      </c>
      <c r="I39" s="386">
        <f t="shared" si="0"/>
        <v>0.79191696344333329</v>
      </c>
      <c r="J39" s="387">
        <f t="shared" si="1"/>
        <v>0.51387010766666674</v>
      </c>
      <c r="K39" s="95"/>
      <c r="L39" s="96"/>
      <c r="M39" s="97"/>
    </row>
    <row r="40" spans="2:13 16383:16383" s="98" customFormat="1" ht="92">
      <c r="B40" s="94"/>
      <c r="C40" s="523"/>
      <c r="D40" s="17"/>
      <c r="E40" s="382" t="str">
        <f>Hoja1!V87</f>
        <v>FORTALECIMIENTO DE LA DIVULGACIÓN DEL IMPACTO POSITIVO DE LAS POLÍTICAS Y LA GESTIÓN DE DESARROLLO DEL PAÍS DEL SECTOR MINERO ENERGÉTICO ANTE LA POBLACIÓN Y LOS PÚBLICOS DE INTERÉS  NACIONAL LOS PÚBLICOS DE INTERÉS  NACIONAL</v>
      </c>
      <c r="F40" s="55">
        <f>Hoja1!W87</f>
        <v>2709</v>
      </c>
      <c r="G40" s="55">
        <f>Hoja1!AG87</f>
        <v>1672.673004</v>
      </c>
      <c r="H40" s="55">
        <f>Hoja1!AM87</f>
        <v>1138.027656</v>
      </c>
      <c r="I40" s="386">
        <f t="shared" si="0"/>
        <v>0.61745035215946842</v>
      </c>
      <c r="J40" s="387">
        <f t="shared" si="1"/>
        <v>0.42009141971207087</v>
      </c>
      <c r="K40" s="95"/>
      <c r="L40" s="96"/>
      <c r="M40" s="97"/>
    </row>
    <row r="41" spans="2:13 16383:16383" s="98" customFormat="1" ht="46" customHeight="1">
      <c r="B41" s="94"/>
      <c r="C41" s="524" t="s">
        <v>21</v>
      </c>
      <c r="D41" s="17"/>
      <c r="E41" s="382" t="str">
        <f>Hoja1!V90</f>
        <v>IMPLEMENTACIÓN DEL LITIGIO DE ALTO IMPACTO EN EL MINISTERIO DE MINAS Y ENERGÍA...  NACIONAL</v>
      </c>
      <c r="F41" s="55">
        <f>Hoja1!W90</f>
        <v>1906.5260840000001</v>
      </c>
      <c r="G41" s="55">
        <f>Hoja1!AG90</f>
        <v>1640.5606769999999</v>
      </c>
      <c r="H41" s="55">
        <f>Hoja1!AM90</f>
        <v>916.32010600000001</v>
      </c>
      <c r="I41" s="386">
        <f t="shared" si="0"/>
        <v>0.8604973678398411</v>
      </c>
      <c r="J41" s="387">
        <f t="shared" si="1"/>
        <v>0.4806229055505542</v>
      </c>
      <c r="K41" s="95"/>
      <c r="L41" s="96"/>
      <c r="M41" s="97"/>
    </row>
    <row r="42" spans="2:13 16383:16383" s="98" customFormat="1" ht="46">
      <c r="B42" s="94"/>
      <c r="C42" s="522"/>
      <c r="D42" s="17"/>
      <c r="E42" s="382" t="str">
        <f>Hoja1!V93</f>
        <v>MEJORAMIENTO DEL MODELO INTEGRADO DE PLANEACIÓN Y GESTIÓN EN EL MINISTERIO DE MINAS Y ENERGÍA  BOGOTÁ</v>
      </c>
      <c r="F42" s="55">
        <f>Hoja1!W93</f>
        <v>1231.483397</v>
      </c>
      <c r="G42" s="55">
        <f>Hoja1!AG93</f>
        <v>1149.6287589999999</v>
      </c>
      <c r="H42" s="55">
        <f>Hoja1!AM93</f>
        <v>784.23803599999997</v>
      </c>
      <c r="I42" s="386">
        <f t="shared" si="0"/>
        <v>0.93353167553910588</v>
      </c>
      <c r="J42" s="387">
        <f t="shared" si="1"/>
        <v>0.63682388078513408</v>
      </c>
      <c r="K42" s="95"/>
      <c r="L42" s="96"/>
      <c r="M42" s="97"/>
    </row>
    <row r="43" spans="2:13 16383:16383" s="98" customFormat="1" ht="69">
      <c r="B43" s="94"/>
      <c r="C43" s="522"/>
      <c r="D43" s="17"/>
      <c r="E43" s="382" t="str">
        <f>Hoja1!V95</f>
        <v>FORTALECIMIENTO DE LA SINERGIA INSTITUCIONAL DEL SECTOR MINERO ENERGÉTICO EN LOS ESCENARIOS ESTRATÉGICOS INTERNACIONALES DESDE EL NIVEL  NACIONAL</v>
      </c>
      <c r="F43" s="55">
        <f>Hoja1!W95</f>
        <v>678.57563500000003</v>
      </c>
      <c r="G43" s="55">
        <f>Hoja1!AG95</f>
        <v>543.09949500000005</v>
      </c>
      <c r="H43" s="55">
        <f>Hoja1!AM95</f>
        <v>297.104715</v>
      </c>
      <c r="I43" s="386">
        <f t="shared" si="0"/>
        <v>0.80035218918521889</v>
      </c>
      <c r="J43" s="387">
        <f t="shared" si="1"/>
        <v>0.43783581324725868</v>
      </c>
      <c r="K43" s="95"/>
      <c r="L43" s="96"/>
      <c r="M43" s="97"/>
    </row>
    <row r="44" spans="2:13 16383:16383" s="98" customFormat="1" ht="69">
      <c r="B44" s="94"/>
      <c r="C44" s="522"/>
      <c r="D44" s="14"/>
      <c r="E44" s="382" t="str">
        <f>Hoja1!V99</f>
        <v>FORTALECIMIENTO DE LA POLITICA PUBLICA PARA MEJORAR EL ACCESO A TECNOLOGIAS O APLICACIONES NUCLEARES AVANZADAS EN EL TERRITORIO  NACIONAL</v>
      </c>
      <c r="F44" s="55">
        <f>Hoja1!W99</f>
        <v>1200</v>
      </c>
      <c r="G44" s="55">
        <f>Hoja1!AG99</f>
        <v>535.19525299999998</v>
      </c>
      <c r="H44" s="55">
        <f>Hoja1!AM99</f>
        <v>355.35407800000002</v>
      </c>
      <c r="I44" s="386">
        <f t="shared" si="0"/>
        <v>0.44599604416666666</v>
      </c>
      <c r="J44" s="387">
        <f t="shared" si="1"/>
        <v>0.29612839833333332</v>
      </c>
      <c r="K44" s="95"/>
      <c r="L44" s="96"/>
      <c r="M44" s="97"/>
    </row>
    <row r="45" spans="2:13 16383:16383" s="98" customFormat="1" ht="46" customHeight="1">
      <c r="B45" s="94"/>
      <c r="C45" s="522"/>
      <c r="D45" s="14"/>
      <c r="E45" s="382" t="str">
        <f>Hoja1!V154</f>
        <v>IMPLANTACIÓN MODELO GESTION DE DOCUMENTOS ELECTRONICOS DE ARCHIVO EN EL MINISTERIO DE MINAS Y ENERGIA  BOGOTÁ</v>
      </c>
      <c r="F45" s="55">
        <f>Hoja1!W154</f>
        <v>988.44637499999999</v>
      </c>
      <c r="G45" s="55">
        <f>Hoja1!AG154</f>
        <v>417.17922499999997</v>
      </c>
      <c r="H45" s="55">
        <f>Hoja1!AM154</f>
        <v>188.57422533000002</v>
      </c>
      <c r="I45" s="386">
        <f t="shared" si="0"/>
        <v>0.42205549592915448</v>
      </c>
      <c r="J45" s="387">
        <f t="shared" si="1"/>
        <v>0.19077840750844982</v>
      </c>
      <c r="K45" s="95"/>
      <c r="L45" s="96"/>
      <c r="M45" s="97"/>
    </row>
    <row r="46" spans="2:13 16383:16383" s="98" customFormat="1" ht="69" customHeight="1">
      <c r="B46" s="94"/>
      <c r="C46" s="522"/>
      <c r="D46" s="14"/>
      <c r="E46" s="382" t="str">
        <f>Hoja1!V152</f>
        <v>MEJORAMIENTO EN LA DISPONIBILIDAD Y APROVECHAMIENTO DE LA INFORMACION DEL ARCHIVO CENTRAL POR PARTE DE LA CIUDADANIA Y USUARIOS INTERNOS DEL MINISTERIO.  BOGOTA</v>
      </c>
      <c r="F46" s="55">
        <f>Hoja1!W152</f>
        <v>1562.356223</v>
      </c>
      <c r="G46" s="55">
        <f>Hoja1!AG152</f>
        <v>1466.004281</v>
      </c>
      <c r="H46" s="55">
        <f>Hoja1!AM152</f>
        <v>326.61943500000001</v>
      </c>
      <c r="I46" s="386">
        <f t="shared" si="0"/>
        <v>0.93832908232990087</v>
      </c>
      <c r="J46" s="387">
        <f t="shared" si="1"/>
        <v>0.20905567513459444</v>
      </c>
      <c r="K46" s="95"/>
      <c r="L46" s="96"/>
      <c r="M46" s="97"/>
    </row>
    <row r="47" spans="2:13 16383:16383" s="98" customFormat="1" ht="69">
      <c r="B47" s="94"/>
      <c r="C47" s="522"/>
      <c r="D47" s="14"/>
      <c r="E47" s="382" t="str">
        <f>Hoja1!V153</f>
        <v>FORTALECIMIENTO DE LA PARTICIPACIÓN, TRANSPARENCIA Y COLABORACIÓN DE LOS CIUDADANOS Y PARTES INTERESADAS EN LA GESTIÓN DEL SECTOR MINERO ENERGÉTICO   NACIONAL</v>
      </c>
      <c r="F47" s="55">
        <f>Hoja1!W153</f>
        <v>1306.2543430000001</v>
      </c>
      <c r="G47" s="55">
        <f>Hoja1!AG153</f>
        <v>1075.0281649999999</v>
      </c>
      <c r="H47" s="55">
        <f>Hoja1!AM153</f>
        <v>636.18712000000005</v>
      </c>
      <c r="I47" s="386">
        <f t="shared" si="0"/>
        <v>0.82298533265048823</v>
      </c>
      <c r="J47" s="387">
        <f t="shared" si="1"/>
        <v>0.48703158263872659</v>
      </c>
      <c r="K47" s="95"/>
      <c r="L47" s="96"/>
      <c r="M47" s="97"/>
    </row>
    <row r="48" spans="2:13 16383:16383" s="98" customFormat="1" ht="92" customHeight="1">
      <c r="B48" s="94"/>
      <c r="C48" s="522"/>
      <c r="D48" s="23"/>
      <c r="E48" s="382" t="str">
        <f>Hoja1!V151</f>
        <v>FORTALECIMIENTO DE LAS CAPACIDADES TECNOLÓGICAS DEL MINISTERIO DE MINAS Y ENERGÍA PARA FACILITAR EL USO, ACCESO Y APROVECHAMIENTO DE LA INFORMACIÓN MINERO ENERGÉTICA A NIVEL NACIONAL</v>
      </c>
      <c r="F48" s="55">
        <f>Hoja1!W151</f>
        <v>7220.771984</v>
      </c>
      <c r="G48" s="55">
        <f>Hoja1!AG151</f>
        <v>4588.16768744</v>
      </c>
      <c r="H48" s="55">
        <f>Hoja1!AM151</f>
        <v>2829.73522852</v>
      </c>
      <c r="I48" s="386">
        <f t="shared" si="0"/>
        <v>0.63541234892980936</v>
      </c>
      <c r="J48" s="387">
        <f t="shared" si="1"/>
        <v>0.39188818519546259</v>
      </c>
      <c r="K48" s="95"/>
      <c r="L48" s="96"/>
      <c r="M48" s="97"/>
      <c r="XFC48" s="98" t="s">
        <v>105</v>
      </c>
    </row>
    <row r="49" spans="2:13" s="89" customFormat="1" ht="23">
      <c r="B49" s="90"/>
      <c r="C49" s="499"/>
      <c r="D49" s="500"/>
      <c r="E49" s="501" t="s">
        <v>13</v>
      </c>
      <c r="F49" s="502">
        <f>SUM(F9:F48)</f>
        <v>5075124.2203640006</v>
      </c>
      <c r="G49" s="502">
        <f>SUM(G9:G48)</f>
        <v>5630654.1051196707</v>
      </c>
      <c r="H49" s="502">
        <f>SUM(H9:H48)</f>
        <v>5562730.559286261</v>
      </c>
      <c r="I49" s="503">
        <f>G49/F49</f>
        <v>1.1094613374243332</v>
      </c>
      <c r="J49" s="503">
        <f>H49/F49</f>
        <v>1.09607771509626</v>
      </c>
      <c r="K49" s="100"/>
      <c r="L49" s="96"/>
      <c r="M49" s="101"/>
    </row>
    <row r="50" spans="2:13" ht="23">
      <c r="B50" s="90"/>
      <c r="E50" s="384"/>
      <c r="F50" s="105"/>
      <c r="G50" s="105"/>
      <c r="H50" s="129"/>
      <c r="I50" s="132"/>
      <c r="J50" s="106"/>
      <c r="K50" s="100"/>
      <c r="L50" s="96"/>
      <c r="M50" s="104"/>
    </row>
  </sheetData>
  <mergeCells count="15">
    <mergeCell ref="C37:C40"/>
    <mergeCell ref="C41:C48"/>
    <mergeCell ref="C9:C17"/>
    <mergeCell ref="D9:D11"/>
    <mergeCell ref="D13:D17"/>
    <mergeCell ref="C18:C29"/>
    <mergeCell ref="D18:D19"/>
    <mergeCell ref="D20:D22"/>
    <mergeCell ref="D23:D27"/>
    <mergeCell ref="D35:D39"/>
    <mergeCell ref="C2:K5"/>
    <mergeCell ref="C7:C8"/>
    <mergeCell ref="D7:D8"/>
    <mergeCell ref="E7:E8"/>
    <mergeCell ref="C30:C36"/>
  </mergeCells>
  <dataValidations disablePrompts="1" count="1">
    <dataValidation type="list" allowBlank="1" showInputMessage="1" showErrorMessage="1" sqref="F982088 F916552 F851016 F785480 F719944 F654408 F588872 F523336 F457800 F392264 F326728 F261192 F195656 F130120 F64584" xr:uid="{896629DD-7C68-4BDE-A4F4-29A4788282AB}">
      <formula1>#REF!</formula1>
    </dataValidation>
  </dataValidations>
  <printOptions horizontalCentered="1"/>
  <pageMargins left="0.31496062992125984" right="0.31496062992125984" top="0.35433070866141736" bottom="0.35433070866141736" header="0.31496062992125984" footer="0.31496062992125984"/>
  <pageSetup scale="48" fitToHeight="0" orientation="landscape" horizontalDpi="1200" verticalDpi="1200" r:id="rId1"/>
  <rowBreaks count="3" manualBreakCount="3">
    <brk id="17" max="20" man="1"/>
    <brk id="29" max="20" man="1"/>
    <brk id="40" max="21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8">
    <tabColor rgb="FF92D050"/>
    <pageSetUpPr fitToPage="1"/>
  </sheetPr>
  <dimension ref="A1:XFC16"/>
  <sheetViews>
    <sheetView showGridLines="0" showWhiteSpace="0" zoomScale="55" zoomScaleNormal="55" zoomScaleSheetLayoutView="55" zoomScalePageLayoutView="55" workbookViewId="0">
      <selection activeCell="C2" sqref="C2:L5"/>
    </sheetView>
  </sheetViews>
  <sheetFormatPr baseColWidth="10" defaultColWidth="0" defaultRowHeight="22.5" zeroHeight="1"/>
  <cols>
    <col min="1" max="2" width="2.453125" style="81" customWidth="1"/>
    <col min="3" max="3" width="16.90625" style="102" customWidth="1"/>
    <col min="4" max="4" width="11.453125" style="103" customWidth="1"/>
    <col min="5" max="5" width="115" style="107" customWidth="1"/>
    <col min="6" max="6" width="23.453125" style="116" customWidth="1"/>
    <col min="7" max="8" width="23.6328125" style="116" customWidth="1"/>
    <col min="9" max="9" width="23.54296875" style="116" customWidth="1"/>
    <col min="10" max="11" width="15.90625" style="109" customWidth="1"/>
    <col min="12" max="12" width="2.453125" style="110" customWidth="1"/>
    <col min="13" max="13" width="16.36328125" style="88" customWidth="1"/>
    <col min="14" max="28" width="16.36328125" style="81" hidden="1"/>
    <col min="29" max="67" width="8" style="81" hidden="1"/>
    <col min="68" max="16381" width="0.6328125" style="81" hidden="1"/>
    <col min="16382" max="16382" width="11.453125" style="81" hidden="1"/>
    <col min="16383" max="16383" width="0.6328125" style="81" hidden="1"/>
    <col min="16384" max="16384" width="41" style="81" hidden="1"/>
  </cols>
  <sheetData>
    <row r="1" spans="2:14" ht="24.75" customHeight="1">
      <c r="C1" s="82"/>
      <c r="D1" s="83"/>
      <c r="E1" s="84"/>
      <c r="F1" s="111"/>
      <c r="G1" s="111"/>
      <c r="H1" s="111"/>
      <c r="I1" s="111"/>
      <c r="J1" s="86"/>
      <c r="K1" s="88"/>
      <c r="L1" s="87"/>
    </row>
    <row r="2" spans="2:14" ht="20.25" customHeight="1">
      <c r="C2" s="533" t="s">
        <v>478</v>
      </c>
      <c r="D2" s="533"/>
      <c r="E2" s="533"/>
      <c r="F2" s="533"/>
      <c r="G2" s="533"/>
      <c r="H2" s="533"/>
      <c r="I2" s="533"/>
      <c r="J2" s="533"/>
      <c r="K2" s="533"/>
      <c r="L2" s="533"/>
    </row>
    <row r="3" spans="2:14" ht="15" customHeight="1">
      <c r="C3" s="533"/>
      <c r="D3" s="533"/>
      <c r="E3" s="533"/>
      <c r="F3" s="533"/>
      <c r="G3" s="533"/>
      <c r="H3" s="533"/>
      <c r="I3" s="533"/>
      <c r="J3" s="533"/>
      <c r="K3" s="533"/>
      <c r="L3" s="533"/>
    </row>
    <row r="4" spans="2:14" ht="15" customHeight="1">
      <c r="C4" s="533"/>
      <c r="D4" s="533"/>
      <c r="E4" s="533"/>
      <c r="F4" s="533"/>
      <c r="G4" s="533"/>
      <c r="H4" s="533"/>
      <c r="I4" s="533"/>
      <c r="J4" s="533"/>
      <c r="K4" s="533"/>
      <c r="L4" s="533"/>
    </row>
    <row r="5" spans="2:14" ht="15" customHeight="1">
      <c r="C5" s="533"/>
      <c r="D5" s="533"/>
      <c r="E5" s="533"/>
      <c r="F5" s="533"/>
      <c r="G5" s="533"/>
      <c r="H5" s="533"/>
      <c r="I5" s="533"/>
      <c r="J5" s="533"/>
      <c r="K5" s="533"/>
      <c r="L5" s="533"/>
    </row>
    <row r="6" spans="2:14" ht="9.75" customHeight="1">
      <c r="C6" s="82"/>
      <c r="D6" s="83"/>
      <c r="E6" s="84"/>
      <c r="F6" s="111"/>
      <c r="G6" s="111"/>
      <c r="H6" s="111"/>
      <c r="I6" s="111"/>
      <c r="J6" s="86"/>
      <c r="K6" s="86"/>
      <c r="L6" s="87"/>
    </row>
    <row r="7" spans="2:14" s="89" customFormat="1" ht="24.75" customHeight="1">
      <c r="B7" s="90"/>
      <c r="C7" s="534"/>
      <c r="D7" s="534"/>
      <c r="E7" s="534" t="s">
        <v>12</v>
      </c>
      <c r="F7" s="535" t="s">
        <v>7</v>
      </c>
      <c r="G7" s="535"/>
      <c r="H7" s="535"/>
      <c r="I7" s="535"/>
      <c r="J7" s="536" t="s">
        <v>11</v>
      </c>
      <c r="K7" s="536"/>
      <c r="L7" s="91" t="s">
        <v>17</v>
      </c>
      <c r="M7" s="92"/>
    </row>
    <row r="8" spans="2:14" s="89" customFormat="1" ht="80.25" customHeight="1">
      <c r="B8" s="90"/>
      <c r="C8" s="534"/>
      <c r="D8" s="534"/>
      <c r="E8" s="534"/>
      <c r="F8" s="510" t="s">
        <v>103</v>
      </c>
      <c r="G8" s="508" t="s">
        <v>18</v>
      </c>
      <c r="H8" s="508" t="s">
        <v>0</v>
      </c>
      <c r="I8" s="508" t="s">
        <v>4</v>
      </c>
      <c r="J8" s="509" t="s">
        <v>6</v>
      </c>
      <c r="K8" s="509" t="s">
        <v>5</v>
      </c>
      <c r="L8" s="93"/>
      <c r="M8" s="92"/>
    </row>
    <row r="9" spans="2:14" ht="68.25" customHeight="1">
      <c r="B9" s="90"/>
      <c r="C9" s="512"/>
      <c r="D9" s="99"/>
      <c r="E9" s="112" t="str">
        <f>Hoja1!V177</f>
        <v>IDENTIFICACION DE OPORTUNIDADES EXPLORATORIAS DE HIDROCARBUROS  NACIONAL</v>
      </c>
      <c r="F9" s="122">
        <f>Hoja1!AD177</f>
        <v>312157.8</v>
      </c>
      <c r="G9" s="122">
        <f>Hoja1!AE177</f>
        <v>0</v>
      </c>
      <c r="H9" s="122">
        <f>Hoja1!AG177</f>
        <v>95213.189480469999</v>
      </c>
      <c r="I9" s="122">
        <f>Hoja1!AM177</f>
        <v>2061.19426045</v>
      </c>
      <c r="J9" s="388">
        <f>H9/F9</f>
        <v>0.30501621128951445</v>
      </c>
      <c r="K9" s="389">
        <f>I9/F9</f>
        <v>6.6030522397646325E-3</v>
      </c>
      <c r="L9" s="100"/>
      <c r="M9" s="96"/>
      <c r="N9" s="97"/>
    </row>
    <row r="10" spans="2:14" ht="68.25" customHeight="1">
      <c r="B10" s="90"/>
      <c r="C10" s="512"/>
      <c r="D10" s="99"/>
      <c r="E10" s="112" t="str">
        <f>Hoja1!V178</f>
        <v>APOYO PARA LA VIABILIZACION DE LAS ACTIVIDADES DE EXPLORACION Y PRODUCCION DE HIDROCARBUROS A TRAVES DE LA ARTICULACION INSTITUCIONAL DE LA GESTION SOCIO AMBIENTAL  NACIONAL</v>
      </c>
      <c r="F10" s="122">
        <f>Hoja1!AD178</f>
        <v>40000</v>
      </c>
      <c r="G10" s="122">
        <f>Hoja1!AE178</f>
        <v>0</v>
      </c>
      <c r="H10" s="122">
        <f>Hoja1!AG178</f>
        <v>40000</v>
      </c>
      <c r="I10" s="122">
        <f>Hoja1!AM178</f>
        <v>28200</v>
      </c>
      <c r="J10" s="388">
        <f t="shared" ref="J10:J12" si="0">H10/F10</f>
        <v>1</v>
      </c>
      <c r="K10" s="389">
        <f t="shared" ref="K10:K12" si="1">I10/F10</f>
        <v>0.70499999999999996</v>
      </c>
      <c r="L10" s="100"/>
      <c r="M10" s="96"/>
      <c r="N10" s="97"/>
    </row>
    <row r="11" spans="2:14" ht="68.25" customHeight="1">
      <c r="B11" s="90"/>
      <c r="C11" s="512"/>
      <c r="D11" s="99"/>
      <c r="E11" s="112" t="str">
        <f>Hoja1!V179</f>
        <v>FORTALECIMIENTO DE LOS SISTEMAS DE SEGUIMIENTO A CONTRATOS, OPERACION Y GEOSERVICIOS, DE LA INFRAESTRUCTURA QUE LOS SOPORTA Y LA ADOPCION DE LINEAMIENTOS DE SEGURIDAD Y CALIDAD DE DATOS PARA EL APROVECHAMIENTO DE LOS RECURSOS HIDROCARBURIFEROS  NACIO</v>
      </c>
      <c r="F11" s="122">
        <f>Hoja1!AD179</f>
        <v>12500</v>
      </c>
      <c r="G11" s="122">
        <f>Hoja1!AE179</f>
        <v>0</v>
      </c>
      <c r="H11" s="122">
        <f>Hoja1!AG179</f>
        <v>3369.4169975700001</v>
      </c>
      <c r="I11" s="122">
        <f>Hoja1!AM179</f>
        <v>2477.9639946699999</v>
      </c>
      <c r="J11" s="388">
        <f t="shared" si="0"/>
        <v>0.26955335980560002</v>
      </c>
      <c r="K11" s="389">
        <f t="shared" si="1"/>
        <v>0.19823711957359999</v>
      </c>
      <c r="L11" s="100"/>
      <c r="M11" s="96"/>
      <c r="N11" s="97"/>
    </row>
    <row r="12" spans="2:14" ht="68.25" customHeight="1">
      <c r="B12" s="90"/>
      <c r="C12" s="512"/>
      <c r="D12" s="99"/>
      <c r="E12" s="112" t="str">
        <f>Hoja1!V180</f>
        <v>FORTALECIMIENTO EN LA IMPLEMENTACIÓN DEL MODELO DE PROMOCIÓN PARA INCREMENTAR LA INVERSIÓN  NACIONAL</v>
      </c>
      <c r="F12" s="122">
        <f>Hoja1!AD180</f>
        <v>10216</v>
      </c>
      <c r="G12" s="122">
        <f>Hoja1!AE180</f>
        <v>0</v>
      </c>
      <c r="H12" s="122">
        <f>Hoja1!AG180</f>
        <v>3831.3751459999999</v>
      </c>
      <c r="I12" s="122">
        <f>Hoja1!AM180</f>
        <v>2634.50847939</v>
      </c>
      <c r="J12" s="388">
        <f t="shared" si="0"/>
        <v>0.37503672141738448</v>
      </c>
      <c r="K12" s="389">
        <f t="shared" si="1"/>
        <v>0.25788062640857479</v>
      </c>
      <c r="L12" s="100"/>
      <c r="M12" s="96"/>
      <c r="N12" s="97"/>
    </row>
    <row r="13" spans="2:14" s="89" customFormat="1" ht="23">
      <c r="B13" s="90"/>
      <c r="C13" s="499"/>
      <c r="D13" s="500"/>
      <c r="E13" s="506" t="s">
        <v>22</v>
      </c>
      <c r="F13" s="507">
        <f>SUM(F9:F12)</f>
        <v>374873.8</v>
      </c>
      <c r="G13" s="507">
        <f>SUM(G9:G12)</f>
        <v>0</v>
      </c>
      <c r="H13" s="507">
        <f>SUM(H9:H12)</f>
        <v>142413.98162404</v>
      </c>
      <c r="I13" s="507">
        <f>SUM(I9:I12)</f>
        <v>35373.66673451</v>
      </c>
      <c r="J13" s="503">
        <f>H13/F13</f>
        <v>0.37989846616125211</v>
      </c>
      <c r="K13" s="503">
        <f>I13/F13</f>
        <v>9.436153376018809E-2</v>
      </c>
      <c r="L13" s="100"/>
      <c r="M13" s="96"/>
      <c r="N13" s="101"/>
    </row>
    <row r="14" spans="2:14" ht="23">
      <c r="B14" s="89"/>
      <c r="E14" s="104"/>
      <c r="F14" s="114"/>
      <c r="G14" s="114"/>
      <c r="H14" s="114"/>
      <c r="I14" s="114"/>
      <c r="J14" s="106"/>
      <c r="K14" s="106"/>
      <c r="L14" s="115"/>
      <c r="M14" s="96"/>
      <c r="N14" s="104"/>
    </row>
    <row r="15" spans="2:14" ht="23" hidden="1" customHeight="1">
      <c r="B15" s="89"/>
      <c r="E15" s="104"/>
      <c r="F15" s="114"/>
      <c r="G15" s="114"/>
      <c r="H15" s="114"/>
      <c r="I15" s="114"/>
      <c r="J15" s="106"/>
      <c r="K15" s="106"/>
      <c r="L15" s="115"/>
      <c r="M15" s="96"/>
      <c r="N15" s="104"/>
    </row>
    <row r="16" spans="2:14"/>
  </sheetData>
  <mergeCells count="6">
    <mergeCell ref="C2:L5"/>
    <mergeCell ref="E7:E8"/>
    <mergeCell ref="F7:I7"/>
    <mergeCell ref="J7:K7"/>
    <mergeCell ref="C7:C8"/>
    <mergeCell ref="D7:D8"/>
  </mergeCells>
  <dataValidations disablePrompts="1" count="1">
    <dataValidation type="list" allowBlank="1" showInputMessage="1" showErrorMessage="1" sqref="F982019 F916483 F850947 F785411 F719875 F654339 F588803 F523267 F457731 F392195 F326659 F261123 F195587 F130051 F64515" xr:uid="{00000000-0002-0000-0100-000000000000}">
      <formula1>#REF!</formula1>
    </dataValidation>
  </dataValidations>
  <printOptions horizontalCentered="1"/>
  <pageMargins left="0.31496062992125984" right="0.31496062992125984" top="0.35433070866141736" bottom="0.35433070866141736" header="0.31496062992125984" footer="0.31496062992125984"/>
  <pageSetup scale="45" fitToHeight="0" orientation="landscape" horizontalDpi="1200" verticalDpi="120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7">
    <tabColor rgb="FF92D050"/>
    <pageSetUpPr fitToPage="1"/>
  </sheetPr>
  <dimension ref="A1:XFC19"/>
  <sheetViews>
    <sheetView showGridLines="0" showWhiteSpace="0" zoomScale="55" zoomScaleNormal="55" zoomScaleSheetLayoutView="55" zoomScalePageLayoutView="55" workbookViewId="0">
      <selection activeCell="C2" sqref="C2:L5"/>
    </sheetView>
  </sheetViews>
  <sheetFormatPr baseColWidth="10" defaultColWidth="0" defaultRowHeight="22.5" zeroHeight="1"/>
  <cols>
    <col min="1" max="2" width="2.453125" style="81" customWidth="1"/>
    <col min="3" max="3" width="16.90625" style="102" customWidth="1"/>
    <col min="4" max="4" width="11.453125" style="103" customWidth="1"/>
    <col min="5" max="5" width="115" style="107" customWidth="1"/>
    <col min="6" max="6" width="23.453125" style="116" customWidth="1"/>
    <col min="7" max="7" width="23.6328125" style="116" customWidth="1"/>
    <col min="8" max="8" width="23.6328125" style="118" customWidth="1"/>
    <col min="9" max="9" width="23.54296875" style="118" customWidth="1"/>
    <col min="10" max="11" width="15.90625" style="119" customWidth="1"/>
    <col min="12" max="12" width="2.453125" style="120" customWidth="1"/>
    <col min="13" max="13" width="16.36328125" style="88" customWidth="1"/>
    <col min="14" max="28" width="16.36328125" style="81" hidden="1"/>
    <col min="29" max="67" width="8" style="81" hidden="1"/>
    <col min="68" max="16381" width="0.6328125" style="81" hidden="1"/>
    <col min="16382" max="16382" width="11.453125" style="81" hidden="1"/>
    <col min="16383" max="16383" width="0.6328125" style="81" hidden="1"/>
    <col min="16384" max="16384" width="41" style="81" hidden="1"/>
  </cols>
  <sheetData>
    <row r="1" spans="2:14" ht="24.75" customHeight="1">
      <c r="C1" s="82"/>
      <c r="D1" s="83"/>
      <c r="E1" s="84"/>
      <c r="F1" s="111"/>
      <c r="G1" s="111"/>
      <c r="H1" s="111"/>
      <c r="I1" s="111"/>
      <c r="J1" s="86"/>
      <c r="K1" s="88"/>
      <c r="L1" s="87"/>
    </row>
    <row r="2" spans="2:14" ht="20.25" customHeight="1">
      <c r="C2" s="533" t="s">
        <v>477</v>
      </c>
      <c r="D2" s="533"/>
      <c r="E2" s="533"/>
      <c r="F2" s="533"/>
      <c r="G2" s="533"/>
      <c r="H2" s="533"/>
      <c r="I2" s="533"/>
      <c r="J2" s="533"/>
      <c r="K2" s="533"/>
      <c r="L2" s="533"/>
    </row>
    <row r="3" spans="2:14" ht="15" customHeight="1">
      <c r="C3" s="533"/>
      <c r="D3" s="533"/>
      <c r="E3" s="533"/>
      <c r="F3" s="533"/>
      <c r="G3" s="533"/>
      <c r="H3" s="533"/>
      <c r="I3" s="533"/>
      <c r="J3" s="533"/>
      <c r="K3" s="533"/>
      <c r="L3" s="533"/>
    </row>
    <row r="4" spans="2:14" ht="15" customHeight="1">
      <c r="C4" s="533"/>
      <c r="D4" s="533"/>
      <c r="E4" s="533"/>
      <c r="F4" s="533"/>
      <c r="G4" s="533"/>
      <c r="H4" s="533"/>
      <c r="I4" s="533"/>
      <c r="J4" s="533"/>
      <c r="K4" s="533"/>
      <c r="L4" s="533"/>
    </row>
    <row r="5" spans="2:14" ht="15" customHeight="1">
      <c r="C5" s="533"/>
      <c r="D5" s="533"/>
      <c r="E5" s="533"/>
      <c r="F5" s="533"/>
      <c r="G5" s="533"/>
      <c r="H5" s="533"/>
      <c r="I5" s="533"/>
      <c r="J5" s="533"/>
      <c r="K5" s="533"/>
      <c r="L5" s="533"/>
    </row>
    <row r="6" spans="2:14" ht="9.75" customHeight="1">
      <c r="C6" s="82"/>
      <c r="D6" s="83"/>
      <c r="E6" s="84"/>
      <c r="F6" s="111"/>
      <c r="G6" s="111"/>
      <c r="H6" s="111"/>
      <c r="I6" s="111"/>
      <c r="J6" s="86"/>
      <c r="K6" s="86"/>
      <c r="L6" s="87"/>
    </row>
    <row r="7" spans="2:14" s="89" customFormat="1" ht="24.75" customHeight="1">
      <c r="B7" s="90"/>
      <c r="C7" s="534"/>
      <c r="D7" s="534"/>
      <c r="E7" s="534" t="s">
        <v>12</v>
      </c>
      <c r="F7" s="535" t="s">
        <v>7</v>
      </c>
      <c r="G7" s="535"/>
      <c r="H7" s="535"/>
      <c r="I7" s="535"/>
      <c r="J7" s="536" t="s">
        <v>11</v>
      </c>
      <c r="K7" s="536"/>
      <c r="L7" s="91" t="s">
        <v>17</v>
      </c>
      <c r="M7" s="92"/>
    </row>
    <row r="8" spans="2:14" s="89" customFormat="1" ht="80.25" customHeight="1">
      <c r="B8" s="90"/>
      <c r="C8" s="534"/>
      <c r="D8" s="534"/>
      <c r="E8" s="534"/>
      <c r="F8" s="510" t="s">
        <v>103</v>
      </c>
      <c r="G8" s="508" t="s">
        <v>18</v>
      </c>
      <c r="H8" s="508" t="s">
        <v>0</v>
      </c>
      <c r="I8" s="508" t="s">
        <v>4</v>
      </c>
      <c r="J8" s="509" t="s">
        <v>6</v>
      </c>
      <c r="K8" s="509" t="s">
        <v>5</v>
      </c>
      <c r="L8" s="93"/>
      <c r="M8" s="92"/>
    </row>
    <row r="9" spans="2:14" ht="74.25" customHeight="1">
      <c r="B9" s="90"/>
      <c r="C9" s="512"/>
      <c r="D9" s="117"/>
      <c r="E9" s="112" t="str">
        <f>Hoja1!V197</f>
        <v>MEJORAMIENTO DE LOS ESTÁNDARES DE LA ACTIVIDAD MINERA A NIVEL  NACIONAL</v>
      </c>
      <c r="F9" s="113">
        <f>Hoja1!AD197</f>
        <v>10435.630507</v>
      </c>
      <c r="G9" s="113">
        <f>Hoja1!AE197</f>
        <v>0</v>
      </c>
      <c r="H9" s="113">
        <f>Hoja1!AG197</f>
        <v>7892.2584960000004</v>
      </c>
      <c r="I9" s="113">
        <f>Hoja1!AM197</f>
        <v>5291.36638692</v>
      </c>
      <c r="J9" s="513">
        <f>H9/F9</f>
        <v>0.75627998621703219</v>
      </c>
      <c r="K9" s="513">
        <f>I9/F9</f>
        <v>0.50704807758100134</v>
      </c>
      <c r="L9" s="100"/>
      <c r="M9" s="96"/>
      <c r="N9" s="97"/>
    </row>
    <row r="10" spans="2:14" ht="74.25" customHeight="1">
      <c r="B10" s="90"/>
      <c r="C10" s="512"/>
      <c r="D10" s="117"/>
      <c r="E10" s="112" t="str">
        <f>Hoja1!V198</f>
        <v>FORTALECIMIENTO DE LA FORMALIZACION Y TITULACION DE PEQUENOS Y MEDIANOS MINEROS A NIVEL  NACIONAL</v>
      </c>
      <c r="F10" s="113">
        <f>Hoja1!AD198</f>
        <v>8307.4167369999996</v>
      </c>
      <c r="G10" s="113">
        <f>Hoja1!AE198</f>
        <v>0</v>
      </c>
      <c r="H10" s="113">
        <f>Hoja1!AG198</f>
        <v>7541.6720613999996</v>
      </c>
      <c r="I10" s="113">
        <f>Hoja1!AM198</f>
        <v>5421.0400170600005</v>
      </c>
      <c r="J10" s="513">
        <f t="shared" ref="J10:J16" si="0">H10/F10</f>
        <v>0.90782397225969336</v>
      </c>
      <c r="K10" s="513">
        <f t="shared" ref="K10:K16" si="1">I10/F10</f>
        <v>0.65255424022674746</v>
      </c>
      <c r="L10" s="100"/>
      <c r="M10" s="96"/>
      <c r="N10" s="97"/>
    </row>
    <row r="11" spans="2:14" ht="74.25" customHeight="1">
      <c r="B11" s="90"/>
      <c r="C11" s="512"/>
      <c r="D11" s="117"/>
      <c r="E11" s="112" t="str">
        <f>Hoja1!V199</f>
        <v>CONSOLIDACIÓN DEL SISTEMA INTEGRAL DE GESTIÓN MINERA A NIVEL NACIONAL</v>
      </c>
      <c r="F11" s="113">
        <f>Hoja1!AD199</f>
        <v>10634.840052</v>
      </c>
      <c r="G11" s="113">
        <f>Hoja1!AE199</f>
        <v>0</v>
      </c>
      <c r="H11" s="113">
        <f>Hoja1!AG199</f>
        <v>9505.1074879999996</v>
      </c>
      <c r="I11" s="113">
        <f>Hoja1!AM199</f>
        <v>3827.960239</v>
      </c>
      <c r="J11" s="513">
        <f t="shared" si="0"/>
        <v>0.89377061070255204</v>
      </c>
      <c r="K11" s="513">
        <f t="shared" si="1"/>
        <v>0.35994525731302462</v>
      </c>
      <c r="L11" s="100"/>
      <c r="M11" s="96"/>
      <c r="N11" s="97"/>
    </row>
    <row r="12" spans="2:14" ht="74.25" customHeight="1">
      <c r="B12" s="90"/>
      <c r="C12" s="512"/>
      <c r="D12" s="117"/>
      <c r="E12" s="112" t="str">
        <f>Hoja1!V200</f>
        <v>CONSTRUCCION DE CONOCIMIENTO PARA LA GESTION DE RIESGOS MINEROS Y AUMENTO DE LA CAPACIDAD DE RESPUESTA SEGURA EN LA ATENCION DE EMERGENCIAS MINERAS EN EL TERRITORIO  NACIONAL</v>
      </c>
      <c r="F12" s="113">
        <f>Hoja1!AD200</f>
        <v>5237.6412950000004</v>
      </c>
      <c r="G12" s="113">
        <f>Hoja1!AE200</f>
        <v>0</v>
      </c>
      <c r="H12" s="113">
        <f>Hoja1!AG200</f>
        <v>4440.1267039799995</v>
      </c>
      <c r="I12" s="113">
        <f>Hoja1!AM200</f>
        <v>1044.6867650199999</v>
      </c>
      <c r="J12" s="513">
        <f t="shared" si="0"/>
        <v>0.84773401878793597</v>
      </c>
      <c r="K12" s="513">
        <f t="shared" si="1"/>
        <v>0.19945748595217608</v>
      </c>
      <c r="L12" s="100"/>
      <c r="M12" s="96"/>
      <c r="N12" s="97"/>
    </row>
    <row r="13" spans="2:14" ht="74.25" customHeight="1">
      <c r="B13" s="90"/>
      <c r="C13" s="512"/>
      <c r="D13" s="117"/>
      <c r="E13" s="112" t="str">
        <f>Hoja1!V201</f>
        <v>FORTALECIMIENTO DE LOS SERVICIOS DE LA ANM SOPORTADOS EN LAS TECNOLOGÍAS DE LA INFORMACIÓN Y LAS COMUNICACIONES  BOGOTÁ</v>
      </c>
      <c r="F13" s="113">
        <f>Hoja1!AD201</f>
        <v>5067.1581239999996</v>
      </c>
      <c r="G13" s="113">
        <f>Hoja1!AE201</f>
        <v>0</v>
      </c>
      <c r="H13" s="113">
        <f>Hoja1!AG201</f>
        <v>3553.66033767</v>
      </c>
      <c r="I13" s="113">
        <f>Hoja1!AM201</f>
        <v>1318.6158149600001</v>
      </c>
      <c r="J13" s="513">
        <f t="shared" si="0"/>
        <v>0.70131230380171183</v>
      </c>
      <c r="K13" s="513">
        <f t="shared" si="1"/>
        <v>0.26022787974871575</v>
      </c>
      <c r="L13" s="100"/>
      <c r="M13" s="96"/>
      <c r="N13" s="97"/>
    </row>
    <row r="14" spans="2:14" ht="74.25" customHeight="1">
      <c r="B14" s="90"/>
      <c r="C14" s="512"/>
      <c r="D14" s="117"/>
      <c r="E14" s="112" t="str">
        <f>Hoja1!V202</f>
        <v>FORTALECIMIENTO DEL DESEMPEÑO INSTITUCIONAL DE LA ANM A NIVEL NACIONAL</v>
      </c>
      <c r="F14" s="113">
        <f>Hoja1!AD202</f>
        <v>3908.525744</v>
      </c>
      <c r="G14" s="113">
        <f>Hoja1!AE202</f>
        <v>0</v>
      </c>
      <c r="H14" s="113">
        <f>Hoja1!AG202</f>
        <v>3355.879958</v>
      </c>
      <c r="I14" s="113">
        <f>Hoja1!AM202</f>
        <v>2197.488194</v>
      </c>
      <c r="J14" s="513">
        <f t="shared" si="0"/>
        <v>0.85860505413112098</v>
      </c>
      <c r="K14" s="513">
        <f t="shared" si="1"/>
        <v>0.56222942816057353</v>
      </c>
      <c r="L14" s="100"/>
      <c r="M14" s="96"/>
      <c r="N14" s="97"/>
    </row>
    <row r="15" spans="2:14" ht="74.25" customHeight="1">
      <c r="B15" s="90"/>
      <c r="C15" s="512"/>
      <c r="D15" s="117"/>
      <c r="E15" s="112" t="str">
        <f>Hoja1!V203</f>
        <v>FORTALECIMIENTO DE LOS MECANISMOS DE PROMOCIÓN DEL SECTOR MINERO  NACIONAL</v>
      </c>
      <c r="F15" s="113">
        <f>Hoja1!AD203</f>
        <v>3102.9056770000002</v>
      </c>
      <c r="G15" s="113">
        <f>Hoja1!AE203</f>
        <v>0</v>
      </c>
      <c r="H15" s="113">
        <f>Hoja1!AG203</f>
        <v>2890.4335080000001</v>
      </c>
      <c r="I15" s="113">
        <f>Hoja1!AM203</f>
        <v>1771.2410841800001</v>
      </c>
      <c r="J15" s="513">
        <f t="shared" si="0"/>
        <v>0.93152477351312024</v>
      </c>
      <c r="K15" s="513">
        <f t="shared" si="1"/>
        <v>0.57083304120687905</v>
      </c>
      <c r="L15" s="100"/>
      <c r="M15" s="96"/>
      <c r="N15" s="97"/>
    </row>
    <row r="16" spans="2:14" ht="74.25" customHeight="1">
      <c r="B16" s="90"/>
      <c r="C16" s="512"/>
      <c r="D16" s="117"/>
      <c r="E16" s="112" t="str">
        <f>Hoja1!V204</f>
        <v>FORTALECIMIENTO DE LA INFRAESTRUCTURA FÍSICA DE LA AGENCIA NACIONAL DE MINERÍA A NIVEL  NACIONAL</v>
      </c>
      <c r="F16" s="113">
        <f>Hoja1!AD204</f>
        <v>2388.6818640000001</v>
      </c>
      <c r="G16" s="113">
        <f>Hoja1!AE204</f>
        <v>0</v>
      </c>
      <c r="H16" s="113">
        <f>Hoja1!AG204</f>
        <v>2228.3336960000001</v>
      </c>
      <c r="I16" s="113">
        <f>Hoja1!AM204</f>
        <v>30.933333000000001</v>
      </c>
      <c r="J16" s="513">
        <f t="shared" si="0"/>
        <v>0.93287169362458056</v>
      </c>
      <c r="K16" s="513">
        <f t="shared" si="1"/>
        <v>1.2949959333722307E-2</v>
      </c>
      <c r="L16" s="100"/>
      <c r="M16" s="96"/>
      <c r="N16" s="97"/>
    </row>
    <row r="17" spans="2:14" s="89" customFormat="1" ht="23">
      <c r="B17" s="90"/>
      <c r="C17" s="499"/>
      <c r="D17" s="500"/>
      <c r="E17" s="506" t="s">
        <v>78</v>
      </c>
      <c r="F17" s="507">
        <f>SUM(F9:F16)</f>
        <v>49082.8</v>
      </c>
      <c r="G17" s="507">
        <f t="shared" ref="G17:I17" si="2">SUM(G9:G16)</f>
        <v>0</v>
      </c>
      <c r="H17" s="507">
        <f t="shared" si="2"/>
        <v>41407.472249049999</v>
      </c>
      <c r="I17" s="507">
        <f t="shared" si="2"/>
        <v>20903.331834140005</v>
      </c>
      <c r="J17" s="503">
        <f>H17/F17</f>
        <v>0.84362490014933944</v>
      </c>
      <c r="K17" s="503">
        <f>I17/F17</f>
        <v>0.425878960331114</v>
      </c>
      <c r="L17" s="100"/>
      <c r="M17" s="96"/>
      <c r="N17" s="101"/>
    </row>
    <row r="18" spans="2:14" ht="23">
      <c r="B18" s="89"/>
      <c r="E18" s="123"/>
      <c r="F18" s="124"/>
      <c r="G18" s="124"/>
      <c r="H18" s="124"/>
      <c r="I18" s="124"/>
      <c r="J18" s="125"/>
      <c r="K18" s="125"/>
      <c r="L18" s="115"/>
      <c r="M18" s="96"/>
      <c r="N18" s="104"/>
    </row>
    <row r="19" spans="2:14" ht="23" hidden="1">
      <c r="B19" s="90"/>
      <c r="E19" s="104"/>
      <c r="F19" s="114"/>
      <c r="G19" s="114"/>
      <c r="H19" s="114"/>
      <c r="I19" s="114"/>
      <c r="J19" s="106">
        <v>0</v>
      </c>
      <c r="K19" s="106">
        <v>0</v>
      </c>
      <c r="L19" s="115"/>
      <c r="M19" s="96"/>
      <c r="N19" s="104"/>
    </row>
  </sheetData>
  <mergeCells count="6">
    <mergeCell ref="C2:L5"/>
    <mergeCell ref="C7:C8"/>
    <mergeCell ref="D7:D8"/>
    <mergeCell ref="E7:E8"/>
    <mergeCell ref="F7:I7"/>
    <mergeCell ref="J7:K7"/>
  </mergeCells>
  <dataValidations disablePrompts="1" count="1">
    <dataValidation type="list" allowBlank="1" showInputMessage="1" showErrorMessage="1" sqref="F982013 F916477 F850941 F785405 F719869 F654333 F588797 F523261 F457725 F392189 F326653 F261117 F195581 F130045 F64509" xr:uid="{00000000-0002-0000-0200-000000000000}">
      <formula1>#REF!</formula1>
    </dataValidation>
  </dataValidations>
  <printOptions horizontalCentered="1"/>
  <pageMargins left="0.31496062992125984" right="0.31496062992125984" top="0.35433070866141736" bottom="0.35433070866141736" header="0.31496062992125984" footer="0.31496062992125984"/>
  <pageSetup scale="45" fitToHeight="0" orientation="landscape" horizontalDpi="1200" verticalDpi="120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Hoja6">
    <tabColor rgb="FF92D050"/>
    <pageSetUpPr fitToPage="1"/>
  </sheetPr>
  <dimension ref="A1:XFC14"/>
  <sheetViews>
    <sheetView showGridLines="0" showWhiteSpace="0" zoomScale="55" zoomScaleNormal="55" zoomScaleSheetLayoutView="55" zoomScalePageLayoutView="55" workbookViewId="0">
      <selection activeCell="C2" sqref="C2:L5"/>
    </sheetView>
  </sheetViews>
  <sheetFormatPr baseColWidth="10" defaultColWidth="0" defaultRowHeight="22.5" zeroHeight="1"/>
  <cols>
    <col min="1" max="2" width="2.453125" style="81" customWidth="1"/>
    <col min="3" max="3" width="16.90625" style="102" customWidth="1"/>
    <col min="4" max="4" width="11.453125" style="103" customWidth="1"/>
    <col min="5" max="5" width="115" style="107" customWidth="1"/>
    <col min="6" max="6" width="23.453125" style="116" customWidth="1"/>
    <col min="7" max="8" width="23.6328125" style="116" customWidth="1"/>
    <col min="9" max="9" width="23.54296875" style="116" customWidth="1"/>
    <col min="10" max="11" width="15.90625" style="109" customWidth="1"/>
    <col min="12" max="12" width="2.453125" style="110" customWidth="1"/>
    <col min="13" max="13" width="16.36328125" style="88" customWidth="1"/>
    <col min="14" max="28" width="16.36328125" style="81" hidden="1"/>
    <col min="29" max="67" width="8" style="81" hidden="1"/>
    <col min="68" max="16381" width="0.6328125" style="81" hidden="1"/>
    <col min="16382" max="16382" width="11.453125" style="81" hidden="1"/>
    <col min="16383" max="16383" width="0.6328125" style="81" hidden="1"/>
    <col min="16384" max="16384" width="41" style="81" hidden="1"/>
  </cols>
  <sheetData>
    <row r="1" spans="2:14" ht="24.75" customHeight="1">
      <c r="C1" s="82"/>
      <c r="D1" s="83"/>
      <c r="E1" s="84"/>
      <c r="F1" s="111"/>
      <c r="G1" s="111"/>
      <c r="H1" s="111"/>
      <c r="I1" s="111"/>
      <c r="J1" s="86"/>
      <c r="K1" s="88"/>
      <c r="L1" s="87"/>
    </row>
    <row r="2" spans="2:14" ht="20.25" customHeight="1">
      <c r="C2" s="533" t="s">
        <v>476</v>
      </c>
      <c r="D2" s="533"/>
      <c r="E2" s="533"/>
      <c r="F2" s="533"/>
      <c r="G2" s="533"/>
      <c r="H2" s="533"/>
      <c r="I2" s="533"/>
      <c r="J2" s="533"/>
      <c r="K2" s="533"/>
      <c r="L2" s="533"/>
    </row>
    <row r="3" spans="2:14" ht="15" customHeight="1">
      <c r="C3" s="533"/>
      <c r="D3" s="533"/>
      <c r="E3" s="533"/>
      <c r="F3" s="533"/>
      <c r="G3" s="533"/>
      <c r="H3" s="533"/>
      <c r="I3" s="533"/>
      <c r="J3" s="533"/>
      <c r="K3" s="533"/>
      <c r="L3" s="533"/>
    </row>
    <row r="4" spans="2:14" ht="15" customHeight="1">
      <c r="C4" s="533"/>
      <c r="D4" s="533"/>
      <c r="E4" s="533"/>
      <c r="F4" s="533"/>
      <c r="G4" s="533"/>
      <c r="H4" s="533"/>
      <c r="I4" s="533"/>
      <c r="J4" s="533"/>
      <c r="K4" s="533"/>
      <c r="L4" s="533"/>
    </row>
    <row r="5" spans="2:14" ht="15" customHeight="1">
      <c r="C5" s="533"/>
      <c r="D5" s="533"/>
      <c r="E5" s="533"/>
      <c r="F5" s="533"/>
      <c r="G5" s="533"/>
      <c r="H5" s="533"/>
      <c r="I5" s="533"/>
      <c r="J5" s="533"/>
      <c r="K5" s="533"/>
      <c r="L5" s="533"/>
    </row>
    <row r="6" spans="2:14" ht="9.75" customHeight="1">
      <c r="C6" s="82"/>
      <c r="D6" s="83"/>
      <c r="E6" s="84"/>
      <c r="F6" s="111"/>
      <c r="G6" s="111"/>
      <c r="H6" s="111"/>
      <c r="I6" s="111"/>
      <c r="J6" s="86"/>
      <c r="K6" s="86"/>
      <c r="L6" s="87"/>
    </row>
    <row r="7" spans="2:14" s="89" customFormat="1" ht="24.75" customHeight="1">
      <c r="B7" s="90"/>
      <c r="C7" s="534"/>
      <c r="D7" s="534"/>
      <c r="E7" s="534" t="s">
        <v>12</v>
      </c>
      <c r="F7" s="535" t="s">
        <v>7</v>
      </c>
      <c r="G7" s="535"/>
      <c r="H7" s="535"/>
      <c r="I7" s="535"/>
      <c r="J7" s="536" t="s">
        <v>11</v>
      </c>
      <c r="K7" s="536"/>
      <c r="L7" s="91" t="s">
        <v>17</v>
      </c>
      <c r="M7" s="92"/>
    </row>
    <row r="8" spans="2:14" s="89" customFormat="1" ht="80.25" customHeight="1">
      <c r="B8" s="90"/>
      <c r="C8" s="534"/>
      <c r="D8" s="534"/>
      <c r="E8" s="534"/>
      <c r="F8" s="510" t="s">
        <v>103</v>
      </c>
      <c r="G8" s="508" t="s">
        <v>18</v>
      </c>
      <c r="H8" s="508" t="s">
        <v>0</v>
      </c>
      <c r="I8" s="508" t="s">
        <v>4</v>
      </c>
      <c r="J8" s="509" t="s">
        <v>6</v>
      </c>
      <c r="K8" s="509" t="s">
        <v>5</v>
      </c>
      <c r="L8" s="93"/>
      <c r="M8" s="92"/>
    </row>
    <row r="9" spans="2:14" ht="74.25" customHeight="1">
      <c r="B9" s="90"/>
      <c r="C9" s="512"/>
      <c r="D9" s="117"/>
      <c r="E9" s="112" t="str">
        <f>Hoja1!V224</f>
        <v>ESTUDIOS Y ANÁLISIS PARA LA ADOPCIÓN DE MEDIDAS REGULATORIAS REQUERIDAS POR LOS SECTORES DE ENERGÍA ELÉCTRICA, GAS COMBUSTIBLE Y COMBUSTIBLES LÍQUIDOS A NIVEL NACIONAL</v>
      </c>
      <c r="F9" s="113">
        <f>Hoja1!AD224</f>
        <v>7700</v>
      </c>
      <c r="G9" s="113">
        <f>Hoja1!AE224</f>
        <v>0</v>
      </c>
      <c r="H9" s="113">
        <f>Hoja1!AG224</f>
        <v>5268.8242710100003</v>
      </c>
      <c r="I9" s="113">
        <f>Hoja1!AM224</f>
        <v>3117.1062522399998</v>
      </c>
      <c r="J9" s="389">
        <f>H9/F9</f>
        <v>0.68426289233896109</v>
      </c>
      <c r="K9" s="389">
        <f>I9/F9</f>
        <v>0.40481899379740255</v>
      </c>
      <c r="L9" s="100"/>
      <c r="M9" s="96"/>
      <c r="N9" s="97"/>
    </row>
    <row r="10" spans="2:14" ht="74.25" customHeight="1">
      <c r="B10" s="90"/>
      <c r="C10" s="512"/>
      <c r="D10" s="117"/>
      <c r="E10" s="112" t="str">
        <f>Hoja1!V225</f>
        <v xml:space="preserve">MEJORAMIENTO  Y MODERNIZACIÓN DE LAS TICS DE LA CREG A NIVEL  NACIONAL </v>
      </c>
      <c r="F10" s="113">
        <f>Hoja1!AD225</f>
        <v>2900</v>
      </c>
      <c r="G10" s="113">
        <f>Hoja1!AE225</f>
        <v>0</v>
      </c>
      <c r="H10" s="113">
        <f>Hoja1!AG225</f>
        <v>2407.00404536</v>
      </c>
      <c r="I10" s="113">
        <f>Hoja1!AM225</f>
        <v>1745.0129416300001</v>
      </c>
      <c r="J10" s="389">
        <f t="shared" ref="J10:J12" si="0">H10/F10</f>
        <v>0.83000139495172409</v>
      </c>
      <c r="K10" s="389">
        <f t="shared" ref="K10:K12" si="1">I10/F10</f>
        <v>0.601728600562069</v>
      </c>
      <c r="L10" s="100"/>
      <c r="M10" s="96"/>
      <c r="N10" s="97"/>
    </row>
    <row r="11" spans="2:14" ht="74.25" customHeight="1">
      <c r="B11" s="90"/>
      <c r="C11" s="512"/>
      <c r="D11" s="117"/>
      <c r="E11" s="112" t="str">
        <f>Hoja1!V226</f>
        <v>FORTALECIMIENTO INSTITUCIONAL A PARTIR DEL APRENDIZAJE ORGANIZACIONAL A NIVEL  NACIONAL - [PREVIO CONCEPTO DNP]</v>
      </c>
      <c r="F11" s="113">
        <f>Hoja1!AD226</f>
        <v>310</v>
      </c>
      <c r="G11" s="113">
        <f>Hoja1!AE226</f>
        <v>0</v>
      </c>
      <c r="H11" s="113">
        <f>Hoja1!AG226</f>
        <v>310</v>
      </c>
      <c r="I11" s="113">
        <f>Hoja1!AM226</f>
        <v>142.5</v>
      </c>
      <c r="J11" s="389">
        <f t="shared" si="0"/>
        <v>1</v>
      </c>
      <c r="K11" s="389">
        <f t="shared" si="1"/>
        <v>0.45967741935483869</v>
      </c>
      <c r="L11" s="100"/>
      <c r="M11" s="96"/>
      <c r="N11" s="97"/>
    </row>
    <row r="12" spans="2:14" ht="74.25" customHeight="1">
      <c r="B12" s="90"/>
      <c r="C12" s="512"/>
      <c r="D12" s="117"/>
      <c r="E12" s="112" t="str">
        <f>Hoja1!V227</f>
        <v>DIVULGACIÓN DE LA REGULACIÓN A LA CIUDADANÍA A NIVEL  NACIONAL</v>
      </c>
      <c r="F12" s="113">
        <f>Hoja1!AD227</f>
        <v>290</v>
      </c>
      <c r="G12" s="113">
        <f>Hoja1!AE227</f>
        <v>0</v>
      </c>
      <c r="H12" s="113">
        <f>Hoja1!AG227</f>
        <v>265.03460000000001</v>
      </c>
      <c r="I12" s="113">
        <f>Hoja1!AM227</f>
        <v>110.07747234</v>
      </c>
      <c r="J12" s="389">
        <f t="shared" si="0"/>
        <v>0.91391241379310351</v>
      </c>
      <c r="K12" s="389">
        <f t="shared" si="1"/>
        <v>0.37957749082758618</v>
      </c>
      <c r="L12" s="100"/>
      <c r="M12" s="96"/>
      <c r="N12" s="97"/>
    </row>
    <row r="13" spans="2:14" s="89" customFormat="1" ht="23">
      <c r="B13" s="90"/>
      <c r="C13" s="499"/>
      <c r="D13" s="500"/>
      <c r="E13" s="506" t="s">
        <v>77</v>
      </c>
      <c r="F13" s="507">
        <f>SUM(F9:F12)</f>
        <v>11200</v>
      </c>
      <c r="G13" s="507">
        <f t="shared" ref="G13:H13" si="2">SUM(G9:G12)</f>
        <v>0</v>
      </c>
      <c r="H13" s="507">
        <f t="shared" si="2"/>
        <v>8250.8629163700007</v>
      </c>
      <c r="I13" s="507">
        <f>SUM(I9:I12)</f>
        <v>5114.6966662099994</v>
      </c>
      <c r="J13" s="511">
        <f>H13/F13</f>
        <v>0.73668418896160726</v>
      </c>
      <c r="K13" s="511">
        <f>I13/F13</f>
        <v>0.45666934519732139</v>
      </c>
      <c r="L13" s="100"/>
      <c r="M13" s="96"/>
      <c r="N13" s="101"/>
    </row>
    <row r="14" spans="2:14" ht="23">
      <c r="B14" s="90"/>
      <c r="E14" s="104"/>
      <c r="F14" s="114"/>
      <c r="G14" s="114"/>
      <c r="H14" s="114"/>
      <c r="I14" s="114"/>
      <c r="J14" s="106"/>
      <c r="K14" s="106"/>
      <c r="L14" s="100"/>
      <c r="M14" s="96"/>
      <c r="N14" s="104"/>
    </row>
  </sheetData>
  <mergeCells count="6">
    <mergeCell ref="C2:L5"/>
    <mergeCell ref="C7:C8"/>
    <mergeCell ref="D7:D8"/>
    <mergeCell ref="E7:E8"/>
    <mergeCell ref="F7:I7"/>
    <mergeCell ref="J7:K7"/>
  </mergeCells>
  <dataValidations disablePrompts="1" count="1">
    <dataValidation type="list" allowBlank="1" showInputMessage="1" showErrorMessage="1" sqref="F981996 F916460 F850924 F785388 F719852 F654316 F588780 F523244 F457708 F392172 F326636 F261100 F195564 F130028 F64492" xr:uid="{00000000-0002-0000-0300-000000000000}">
      <formula1>#REF!</formula1>
    </dataValidation>
  </dataValidations>
  <printOptions horizontalCentered="1"/>
  <pageMargins left="0.31496062992125984" right="0.31496062992125984" top="0.35433070866141736" bottom="0.35433070866141736" header="0.31496062992125984" footer="0.31496062992125984"/>
  <pageSetup scale="45" fitToHeight="0" orientation="landscape" horizontalDpi="1200" verticalDpi="1200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Hoja5">
    <tabColor rgb="FF92D050"/>
    <pageSetUpPr fitToPage="1"/>
  </sheetPr>
  <dimension ref="A1:XFC18"/>
  <sheetViews>
    <sheetView showGridLines="0" showWhiteSpace="0" zoomScale="55" zoomScaleNormal="55" zoomScaleSheetLayoutView="55" zoomScalePageLayoutView="55" workbookViewId="0">
      <selection activeCell="C6" sqref="C6"/>
    </sheetView>
  </sheetViews>
  <sheetFormatPr baseColWidth="10" defaultColWidth="0" defaultRowHeight="22.5" zeroHeight="1"/>
  <cols>
    <col min="1" max="2" width="2.453125" style="81" customWidth="1"/>
    <col min="3" max="3" width="16.90625" style="102" customWidth="1"/>
    <col min="4" max="4" width="11.453125" style="103" customWidth="1"/>
    <col min="5" max="5" width="115" style="107" customWidth="1"/>
    <col min="6" max="6" width="23.453125" style="116" customWidth="1"/>
    <col min="7" max="8" width="23.6328125" style="116" customWidth="1"/>
    <col min="9" max="9" width="23.54296875" style="116" customWidth="1"/>
    <col min="10" max="11" width="15.90625" style="109" customWidth="1"/>
    <col min="12" max="12" width="2.453125" style="110" customWidth="1"/>
    <col min="13" max="13" width="16.36328125" style="88" customWidth="1"/>
    <col min="14" max="28" width="16.36328125" style="81" hidden="1"/>
    <col min="29" max="67" width="8" style="81" hidden="1"/>
    <col min="68" max="16381" width="0.6328125" style="81" hidden="1"/>
    <col min="16382" max="16382" width="11.453125" style="81" hidden="1"/>
    <col min="16383" max="16383" width="0.6328125" style="81" hidden="1"/>
    <col min="16384" max="16384" width="41" style="81" hidden="1"/>
  </cols>
  <sheetData>
    <row r="1" spans="2:14" ht="24.75" customHeight="1">
      <c r="C1" s="82"/>
      <c r="D1" s="83"/>
      <c r="E1" s="84"/>
      <c r="F1" s="111"/>
      <c r="G1" s="111"/>
      <c r="H1" s="111"/>
      <c r="I1" s="111"/>
      <c r="J1" s="86"/>
      <c r="K1" s="126"/>
      <c r="L1" s="87"/>
    </row>
    <row r="2" spans="2:14" ht="20.25" customHeight="1">
      <c r="C2" s="533" t="s">
        <v>479</v>
      </c>
      <c r="D2" s="533"/>
      <c r="E2" s="533"/>
      <c r="F2" s="533"/>
      <c r="G2" s="533"/>
      <c r="H2" s="533"/>
      <c r="I2" s="533"/>
      <c r="J2" s="533"/>
      <c r="K2" s="533"/>
      <c r="L2" s="533"/>
    </row>
    <row r="3" spans="2:14" ht="15" customHeight="1">
      <c r="C3" s="533"/>
      <c r="D3" s="533"/>
      <c r="E3" s="533"/>
      <c r="F3" s="533"/>
      <c r="G3" s="533"/>
      <c r="H3" s="533"/>
      <c r="I3" s="533"/>
      <c r="J3" s="533"/>
      <c r="K3" s="533"/>
      <c r="L3" s="533"/>
    </row>
    <row r="4" spans="2:14" ht="15" customHeight="1">
      <c r="C4" s="533"/>
      <c r="D4" s="533"/>
      <c r="E4" s="533"/>
      <c r="F4" s="533"/>
      <c r="G4" s="533"/>
      <c r="H4" s="533"/>
      <c r="I4" s="533"/>
      <c r="J4" s="533"/>
      <c r="K4" s="533"/>
      <c r="L4" s="533"/>
    </row>
    <row r="5" spans="2:14" ht="15" customHeight="1">
      <c r="C5" s="533"/>
      <c r="D5" s="533"/>
      <c r="E5" s="533"/>
      <c r="F5" s="533"/>
      <c r="G5" s="533"/>
      <c r="H5" s="533"/>
      <c r="I5" s="533"/>
      <c r="J5" s="533"/>
      <c r="K5" s="533"/>
      <c r="L5" s="533"/>
    </row>
    <row r="6" spans="2:14" ht="9.75" customHeight="1">
      <c r="C6" s="82"/>
      <c r="D6" s="83"/>
      <c r="E6" s="84"/>
      <c r="F6" s="111"/>
      <c r="G6" s="111"/>
      <c r="H6" s="111"/>
      <c r="I6" s="111"/>
      <c r="J6" s="86"/>
      <c r="K6" s="86"/>
      <c r="L6" s="87"/>
    </row>
    <row r="7" spans="2:14" s="89" customFormat="1" ht="24.75" customHeight="1">
      <c r="B7" s="90"/>
      <c r="C7" s="534"/>
      <c r="D7" s="534"/>
      <c r="E7" s="534" t="s">
        <v>12</v>
      </c>
      <c r="F7" s="535" t="s">
        <v>7</v>
      </c>
      <c r="G7" s="535"/>
      <c r="H7" s="535"/>
      <c r="I7" s="535"/>
      <c r="J7" s="536" t="s">
        <v>11</v>
      </c>
      <c r="K7" s="536"/>
      <c r="L7" s="91" t="s">
        <v>17</v>
      </c>
      <c r="M7" s="92"/>
    </row>
    <row r="8" spans="2:14" s="89" customFormat="1" ht="80.25" customHeight="1">
      <c r="B8" s="90"/>
      <c r="C8" s="534"/>
      <c r="D8" s="534"/>
      <c r="E8" s="534"/>
      <c r="F8" s="510" t="s">
        <v>103</v>
      </c>
      <c r="G8" s="508" t="s">
        <v>18</v>
      </c>
      <c r="H8" s="508" t="s">
        <v>0</v>
      </c>
      <c r="I8" s="508" t="s">
        <v>4</v>
      </c>
      <c r="J8" s="509" t="s">
        <v>6</v>
      </c>
      <c r="K8" s="509" t="s">
        <v>5</v>
      </c>
      <c r="L8" s="93"/>
      <c r="M8" s="92"/>
    </row>
    <row r="9" spans="2:14" ht="74.25" customHeight="1">
      <c r="B9" s="90"/>
      <c r="C9" s="512"/>
      <c r="D9" s="117"/>
      <c r="E9" s="112" t="str">
        <f>Hoja1!V248</f>
        <v>DESARROLLO E IMPLEMENTACIÓN DE PROYECTOS ENERGÉTICOS SOSTENIBLES EN LAS ZONAS NO INTERCONECTADAS, ZNI  NACIONAL</v>
      </c>
      <c r="F9" s="113">
        <f>Hoja1!AD248</f>
        <v>79709.434999999998</v>
      </c>
      <c r="G9" s="113">
        <f>Hoja1!AE248</f>
        <v>0</v>
      </c>
      <c r="H9" s="113">
        <f>Hoja1!AG248</f>
        <v>70752.096810889998</v>
      </c>
      <c r="I9" s="113">
        <f>Hoja1!AM248</f>
        <v>4329.9068834</v>
      </c>
      <c r="J9" s="389">
        <f>H9/F9</f>
        <v>0.88762512004871197</v>
      </c>
      <c r="K9" s="389">
        <f>I9/F9</f>
        <v>5.4321133795516181E-2</v>
      </c>
      <c r="L9" s="100"/>
      <c r="M9" s="96"/>
      <c r="N9" s="97"/>
    </row>
    <row r="10" spans="2:14" ht="74.25" customHeight="1">
      <c r="B10" s="90"/>
      <c r="C10" s="512"/>
      <c r="D10" s="117"/>
      <c r="E10" s="112" t="str">
        <f>Hoja1!V249</f>
        <v>DISEÑO Y ESTRUCTURACIÓN DE  SOLUCIONES TECNOLÓGICAS APROPIADAS DE GENERACIÓN DE ENERGÍA ELÉCTRICA EN LAS ZONAS NO INTERCONECTADAS DEL PAÍS   NACIONAL</v>
      </c>
      <c r="F10" s="113">
        <f>Hoja1!AD249</f>
        <v>12000</v>
      </c>
      <c r="G10" s="113">
        <f>Hoja1!AE249</f>
        <v>0</v>
      </c>
      <c r="H10" s="113">
        <f>Hoja1!AG249</f>
        <v>6591.9581272799996</v>
      </c>
      <c r="I10" s="113">
        <f>Hoja1!AM249</f>
        <v>2710.2277051399997</v>
      </c>
      <c r="J10" s="389">
        <f t="shared" ref="J10:J16" si="0">H10/F10</f>
        <v>0.54932984393999995</v>
      </c>
      <c r="K10" s="389">
        <f t="shared" ref="K10:K16" si="1">I10/F10</f>
        <v>0.22585230876166665</v>
      </c>
      <c r="L10" s="100"/>
      <c r="M10" s="96"/>
      <c r="N10" s="97"/>
    </row>
    <row r="11" spans="2:14" ht="74.25" customHeight="1">
      <c r="B11" s="90"/>
      <c r="C11" s="512"/>
      <c r="D11" s="117"/>
      <c r="E11" s="112" t="str">
        <f>Hoja1!V250</f>
        <v>FORTALECIMIENTO DE LAS TECNOLOGIAS DE LA INFORMACION Y LAS COMUNICACIONES DE IPSE COMO REFERENTE DE INFORMACION PARA LAS ZONAS NO INTERCONECTADAS - IPSE BOGOTA</v>
      </c>
      <c r="F11" s="113">
        <f>Hoja1!AD250</f>
        <v>3546.4940000000001</v>
      </c>
      <c r="G11" s="113">
        <f>Hoja1!AE250</f>
        <v>0</v>
      </c>
      <c r="H11" s="113">
        <f>Hoja1!AG250</f>
        <v>2154.4196540300004</v>
      </c>
      <c r="I11" s="113">
        <f>Hoja1!AM250</f>
        <v>829.0553210700001</v>
      </c>
      <c r="J11" s="389">
        <f t="shared" si="0"/>
        <v>0.60747872519451618</v>
      </c>
      <c r="K11" s="389">
        <f t="shared" si="1"/>
        <v>0.23376758033990755</v>
      </c>
      <c r="L11" s="100"/>
      <c r="M11" s="96"/>
      <c r="N11" s="97"/>
    </row>
    <row r="12" spans="2:14" ht="74.25" customHeight="1">
      <c r="B12" s="90"/>
      <c r="C12" s="512"/>
      <c r="D12" s="117"/>
      <c r="E12" s="112" t="str">
        <f>Hoja1!V251</f>
        <v>FORTALECIMIENTO FORTALECIMIENTO DE LA GESTIÓN INSTITUCIONAL DEL IPSE   BOGOTÁ</v>
      </c>
      <c r="F12" s="113">
        <f>Hoja1!AD251</f>
        <v>1882.0709999999999</v>
      </c>
      <c r="G12" s="113">
        <f>Hoja1!AE251</f>
        <v>0</v>
      </c>
      <c r="H12" s="113">
        <f>Hoja1!AG251</f>
        <v>1021.1109122</v>
      </c>
      <c r="I12" s="113">
        <f>Hoja1!AM251</f>
        <v>337.96850287000001</v>
      </c>
      <c r="J12" s="389">
        <f t="shared" si="0"/>
        <v>0.54254643538952574</v>
      </c>
      <c r="K12" s="389">
        <f t="shared" si="1"/>
        <v>0.17957266376773248</v>
      </c>
      <c r="L12" s="100"/>
      <c r="M12" s="96"/>
      <c r="N12" s="97"/>
    </row>
    <row r="13" spans="2:14" ht="74.25" customHeight="1">
      <c r="B13" s="90"/>
      <c r="C13" s="512"/>
      <c r="D13" s="117"/>
      <c r="E13" s="112" t="str">
        <f>Hoja1!V252</f>
        <v>ACTUALIZACIÓN AMPLIACIÓN DE LA COBERTURA DE TELEMETRÍA Y MONITOREO DE VARIABLES ENERGÉTICAS EN LAS ZONAS NO INTERCONECTADAS.  NACIONAL</v>
      </c>
      <c r="F13" s="113">
        <f>Hoja1!AD252</f>
        <v>750</v>
      </c>
      <c r="G13" s="113">
        <f>Hoja1!AE252</f>
        <v>0</v>
      </c>
      <c r="H13" s="113">
        <f>Hoja1!AG252</f>
        <v>745.00001399999996</v>
      </c>
      <c r="I13" s="113">
        <f>Hoja1!AM252</f>
        <v>0</v>
      </c>
      <c r="J13" s="389">
        <f t="shared" si="0"/>
        <v>0.99333335199999995</v>
      </c>
      <c r="K13" s="389">
        <f t="shared" si="1"/>
        <v>0</v>
      </c>
      <c r="L13" s="100"/>
      <c r="M13" s="96"/>
      <c r="N13" s="97"/>
    </row>
    <row r="14" spans="2:14" ht="74.25" customHeight="1">
      <c r="B14" s="90"/>
      <c r="C14" s="512"/>
      <c r="D14" s="117"/>
      <c r="E14" s="112" t="str">
        <f>Hoja1!V253</f>
        <v>INVENTARIO ACTUALIZAR EL INVENTARIO DE LOS ACTIVOS ELÉCTRICOS DEL INSTITUTO DE PLANIFICACIÓN Y PROMOCIÓN DE SOLUCIONES ENERGÉTICAS IPSE   NACIONAL</v>
      </c>
      <c r="F14" s="113">
        <f>Hoja1!AD253</f>
        <v>750</v>
      </c>
      <c r="G14" s="113">
        <f>Hoja1!AE253</f>
        <v>0</v>
      </c>
      <c r="H14" s="113">
        <f>Hoja1!AG253</f>
        <v>674.43986900000004</v>
      </c>
      <c r="I14" s="113">
        <f>Hoja1!AM253</f>
        <v>471.28256199999998</v>
      </c>
      <c r="J14" s="389">
        <f t="shared" si="0"/>
        <v>0.89925315866666677</v>
      </c>
      <c r="K14" s="389">
        <f t="shared" si="1"/>
        <v>0.62837674933333332</v>
      </c>
      <c r="L14" s="100"/>
      <c r="M14" s="96"/>
      <c r="N14" s="97"/>
    </row>
    <row r="15" spans="2:14" ht="74.25" customHeight="1">
      <c r="B15" s="90"/>
      <c r="C15" s="512"/>
      <c r="D15" s="117"/>
      <c r="E15" s="112" t="str">
        <f>Hoja1!V254</f>
        <v>FORMULACIÓN FORTALECER LA GESTIÓN Y DIVULGACIÓN DE INFORMACIÓN ENERGÉTICA A FAVOR DE LA COLOMBIA NO INTERCONECTADA.  NACIONAL</v>
      </c>
      <c r="F15" s="113">
        <f>Hoja1!AD254</f>
        <v>738</v>
      </c>
      <c r="G15" s="113">
        <f>Hoja1!AE254</f>
        <v>0</v>
      </c>
      <c r="H15" s="113">
        <f>Hoja1!AG254</f>
        <v>693.90961399000003</v>
      </c>
      <c r="I15" s="113">
        <f>Hoja1!AM254</f>
        <v>512.28157799999997</v>
      </c>
      <c r="J15" s="389">
        <f t="shared" si="0"/>
        <v>0.94025692952574524</v>
      </c>
      <c r="K15" s="389">
        <f t="shared" si="1"/>
        <v>0.69414847967479676</v>
      </c>
      <c r="L15" s="100"/>
      <c r="M15" s="96"/>
      <c r="N15" s="97"/>
    </row>
    <row r="16" spans="2:14" ht="74.25" customHeight="1">
      <c r="B16" s="90"/>
      <c r="C16" s="512"/>
      <c r="D16" s="117"/>
      <c r="E16" s="112" t="str">
        <f>Hoja1!V255</f>
        <v>DISENO DE UNA HOJA DE RUTA PARA LA IMPLEMENTACION DE UN ESQUEMA DE MODERNIZACION DE LA OPERACION Y SUPERVISION DEL SERVICIO DE ENERGIA ELECTRICA EN LAS ZONAS NO INTERCONECTADAS DE COLOMBIA  NACIONAL</v>
      </c>
      <c r="F16" s="113">
        <f>Hoja1!AD255</f>
        <v>624</v>
      </c>
      <c r="G16" s="113">
        <f>Hoja1!AE255</f>
        <v>0</v>
      </c>
      <c r="H16" s="113">
        <f>Hoja1!AG255</f>
        <v>0</v>
      </c>
      <c r="I16" s="113">
        <f>Hoja1!AM255</f>
        <v>0</v>
      </c>
      <c r="J16" s="389">
        <f t="shared" si="0"/>
        <v>0</v>
      </c>
      <c r="K16" s="389">
        <f t="shared" si="1"/>
        <v>0</v>
      </c>
      <c r="L16" s="100"/>
      <c r="M16" s="96"/>
      <c r="N16" s="97"/>
    </row>
    <row r="17" spans="2:14" s="89" customFormat="1" ht="23">
      <c r="B17" s="90"/>
      <c r="C17" s="499"/>
      <c r="D17" s="500"/>
      <c r="E17" s="506" t="s">
        <v>76</v>
      </c>
      <c r="F17" s="507">
        <f>SUM(F9:F16)</f>
        <v>100000</v>
      </c>
      <c r="G17" s="507">
        <f t="shared" ref="G17:I17" si="2">SUM(G9:G16)</f>
        <v>0</v>
      </c>
      <c r="H17" s="507">
        <f t="shared" si="2"/>
        <v>82632.935001390011</v>
      </c>
      <c r="I17" s="507">
        <f t="shared" si="2"/>
        <v>9190.7225524799996</v>
      </c>
      <c r="J17" s="511">
        <f>H17/F17</f>
        <v>0.82632935001390007</v>
      </c>
      <c r="K17" s="511">
        <f>I17/F17</f>
        <v>9.190722552479999E-2</v>
      </c>
      <c r="L17" s="100"/>
      <c r="M17" s="96"/>
      <c r="N17" s="101"/>
    </row>
    <row r="18" spans="2:14"/>
  </sheetData>
  <mergeCells count="6">
    <mergeCell ref="C2:L5"/>
    <mergeCell ref="C7:C8"/>
    <mergeCell ref="D7:D8"/>
    <mergeCell ref="E7:E8"/>
    <mergeCell ref="F7:I7"/>
    <mergeCell ref="J7:K7"/>
  </mergeCells>
  <dataValidations disablePrompts="1" count="1">
    <dataValidation type="list" allowBlank="1" showInputMessage="1" showErrorMessage="1" sqref="F981991 F916455 F850919 F785383 F719847 F654311 F588775 F523239 F457703 F392167 F326631 F261095 F195559 F130023 F64487" xr:uid="{00000000-0002-0000-0400-000000000000}">
      <formula1>#REF!</formula1>
    </dataValidation>
  </dataValidations>
  <printOptions horizontalCentered="1"/>
  <pageMargins left="0.31496062992125984" right="0.31496062992125984" top="0.35433070866141736" bottom="0.35433070866141736" header="0.31496062992125984" footer="0.31496062992125984"/>
  <pageSetup scale="45" fitToHeight="0" orientation="landscape" horizontalDpi="1200" verticalDpi="1200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Hoja4">
    <tabColor rgb="FF92D050"/>
    <pageSetUpPr fitToPage="1"/>
  </sheetPr>
  <dimension ref="A1:XFC25"/>
  <sheetViews>
    <sheetView showGridLines="0" showWhiteSpace="0" zoomScale="50" zoomScaleNormal="50" zoomScaleSheetLayoutView="55" zoomScalePageLayoutView="55" workbookViewId="0">
      <selection activeCell="C6" sqref="C6"/>
    </sheetView>
  </sheetViews>
  <sheetFormatPr baseColWidth="10" defaultColWidth="0" defaultRowHeight="22.5" zeroHeight="1"/>
  <cols>
    <col min="1" max="2" width="2.453125" style="81" customWidth="1"/>
    <col min="3" max="3" width="16.90625" style="102" customWidth="1"/>
    <col min="4" max="4" width="11.453125" style="103" customWidth="1"/>
    <col min="5" max="5" width="115" style="107" customWidth="1"/>
    <col min="6" max="6" width="23.453125" style="116" customWidth="1"/>
    <col min="7" max="8" width="23.6328125" style="116" customWidth="1"/>
    <col min="9" max="9" width="23.54296875" style="116" customWidth="1"/>
    <col min="10" max="11" width="15.90625" style="109" customWidth="1"/>
    <col min="12" max="12" width="2.453125" style="110" customWidth="1"/>
    <col min="13" max="13" width="16.36328125" style="88" customWidth="1"/>
    <col min="14" max="28" width="16.36328125" style="81" hidden="1"/>
    <col min="29" max="67" width="8" style="81" hidden="1"/>
    <col min="68" max="16381" width="0.6328125" style="81" hidden="1"/>
    <col min="16382" max="16382" width="11.453125" style="81" hidden="1"/>
    <col min="16383" max="16383" width="0.6328125" style="81" hidden="1"/>
    <col min="16384" max="16384" width="41" style="81" hidden="1"/>
  </cols>
  <sheetData>
    <row r="1" spans="2:14" ht="24.75" customHeight="1">
      <c r="C1" s="82"/>
      <c r="D1" s="83"/>
      <c r="E1" s="84"/>
      <c r="F1" s="111"/>
      <c r="G1" s="111"/>
      <c r="H1" s="111"/>
      <c r="I1" s="111"/>
      <c r="J1" s="86"/>
      <c r="K1" s="126"/>
      <c r="L1" s="87"/>
    </row>
    <row r="2" spans="2:14" ht="20.25" customHeight="1">
      <c r="C2" s="533" t="s">
        <v>480</v>
      </c>
      <c r="D2" s="533"/>
      <c r="E2" s="533"/>
      <c r="F2" s="533"/>
      <c r="G2" s="533"/>
      <c r="H2" s="533"/>
      <c r="I2" s="533"/>
      <c r="J2" s="533"/>
      <c r="K2" s="533"/>
      <c r="L2" s="533"/>
    </row>
    <row r="3" spans="2:14" ht="15" customHeight="1">
      <c r="C3" s="533"/>
      <c r="D3" s="533"/>
      <c r="E3" s="533"/>
      <c r="F3" s="533"/>
      <c r="G3" s="533"/>
      <c r="H3" s="533"/>
      <c r="I3" s="533"/>
      <c r="J3" s="533"/>
      <c r="K3" s="533"/>
      <c r="L3" s="533"/>
    </row>
    <row r="4" spans="2:14" ht="15" customHeight="1">
      <c r="C4" s="533"/>
      <c r="D4" s="533"/>
      <c r="E4" s="533"/>
      <c r="F4" s="533"/>
      <c r="G4" s="533"/>
      <c r="H4" s="533"/>
      <c r="I4" s="533"/>
      <c r="J4" s="533"/>
      <c r="K4" s="533"/>
      <c r="L4" s="533"/>
    </row>
    <row r="5" spans="2:14" ht="15" customHeight="1">
      <c r="C5" s="533"/>
      <c r="D5" s="533"/>
      <c r="E5" s="533"/>
      <c r="F5" s="533"/>
      <c r="G5" s="533"/>
      <c r="H5" s="533"/>
      <c r="I5" s="533"/>
      <c r="J5" s="533"/>
      <c r="K5" s="533"/>
      <c r="L5" s="533"/>
    </row>
    <row r="6" spans="2:14" ht="9.75" customHeight="1">
      <c r="C6" s="82"/>
      <c r="D6" s="83"/>
      <c r="E6" s="84"/>
      <c r="F6" s="111"/>
      <c r="G6" s="111"/>
      <c r="H6" s="111"/>
      <c r="I6" s="111"/>
      <c r="J6" s="86"/>
      <c r="K6" s="86"/>
      <c r="L6" s="87"/>
    </row>
    <row r="7" spans="2:14" s="89" customFormat="1" ht="24.75" customHeight="1">
      <c r="B7" s="90"/>
      <c r="C7" s="537"/>
      <c r="D7" s="537"/>
      <c r="E7" s="534" t="s">
        <v>12</v>
      </c>
      <c r="F7" s="535" t="s">
        <v>7</v>
      </c>
      <c r="G7" s="535"/>
      <c r="H7" s="535"/>
      <c r="I7" s="535"/>
      <c r="J7" s="536" t="s">
        <v>11</v>
      </c>
      <c r="K7" s="536"/>
      <c r="L7" s="91" t="s">
        <v>17</v>
      </c>
      <c r="M7" s="92"/>
    </row>
    <row r="8" spans="2:14" s="89" customFormat="1" ht="80.25" customHeight="1">
      <c r="B8" s="90"/>
      <c r="C8" s="537"/>
      <c r="D8" s="537"/>
      <c r="E8" s="534"/>
      <c r="F8" s="510" t="s">
        <v>103</v>
      </c>
      <c r="G8" s="508" t="s">
        <v>18</v>
      </c>
      <c r="H8" s="508" t="s">
        <v>0</v>
      </c>
      <c r="I8" s="508" t="s">
        <v>4</v>
      </c>
      <c r="J8" s="509" t="s">
        <v>6</v>
      </c>
      <c r="K8" s="509" t="s">
        <v>5</v>
      </c>
      <c r="L8" s="93"/>
      <c r="M8" s="92"/>
    </row>
    <row r="9" spans="2:14" ht="80.25" customHeight="1">
      <c r="B9" s="90"/>
      <c r="C9" s="512"/>
      <c r="D9" s="117"/>
      <c r="E9" s="112" t="str">
        <f>Hoja1!V275</f>
        <v>CONSTRUCCION E IMPLEMENTACION DE LA INFRAESTRUCTURA DEL CENTRO DE EXCELENCIA EN GEOCIENCIAS A NIVEL  NACIONAL</v>
      </c>
      <c r="F9" s="113">
        <f>Hoja1!AD275</f>
        <v>0</v>
      </c>
      <c r="G9" s="113">
        <f>Hoja1!AE275</f>
        <v>0</v>
      </c>
      <c r="H9" s="113">
        <f>Hoja1!AG275</f>
        <v>0</v>
      </c>
      <c r="I9" s="113">
        <f>Hoja1!AM275</f>
        <v>0</v>
      </c>
      <c r="J9" s="389" t="e">
        <f>H9/F9</f>
        <v>#DIV/0!</v>
      </c>
      <c r="K9" s="389" t="e">
        <f>I9/F9</f>
        <v>#DIV/0!</v>
      </c>
      <c r="L9" s="100"/>
      <c r="M9" s="96"/>
      <c r="N9" s="97"/>
    </row>
    <row r="10" spans="2:14" ht="59.25" customHeight="1">
      <c r="B10" s="90"/>
      <c r="C10" s="512"/>
      <c r="D10" s="117"/>
      <c r="E10" s="112" t="str">
        <f>Hoja1!V276</f>
        <v>INVESTIGACIÓN Y DESARROLLO GEOCIENTÍFICO DE HIDROCARBUROS EN EL TERRITORIO  NACIONAL</v>
      </c>
      <c r="F10" s="113">
        <f>Hoja1!AD276</f>
        <v>32000</v>
      </c>
      <c r="G10" s="113">
        <f>Hoja1!AE276</f>
        <v>0</v>
      </c>
      <c r="H10" s="113">
        <f>Hoja1!AG276</f>
        <v>1736.201384</v>
      </c>
      <c r="I10" s="113">
        <f>Hoja1!AM276</f>
        <v>1003.80192949</v>
      </c>
      <c r="J10" s="389">
        <f t="shared" ref="J10:J23" si="0">H10/F10</f>
        <v>5.4256293249999997E-2</v>
      </c>
      <c r="K10" s="389">
        <f t="shared" ref="K10:K23" si="1">I10/F10</f>
        <v>3.1368810296562501E-2</v>
      </c>
      <c r="L10" s="100"/>
      <c r="M10" s="96"/>
      <c r="N10" s="97"/>
    </row>
    <row r="11" spans="2:14" ht="54" customHeight="1">
      <c r="B11" s="90"/>
      <c r="C11" s="512"/>
      <c r="D11" s="117"/>
      <c r="E11" s="112" t="str">
        <f>Hoja1!V277</f>
        <v>AMPLIACIÓN DEL CONOCIMIENTO GEOCIENTÍFICO BÁSICO DEL TERRITORIO  NACIONAL</v>
      </c>
      <c r="F11" s="113">
        <f>Hoja1!AD277</f>
        <v>30433.470711000002</v>
      </c>
      <c r="G11" s="113">
        <f>Hoja1!AE277</f>
        <v>0</v>
      </c>
      <c r="H11" s="113">
        <f>Hoja1!AG277</f>
        <v>5419.325240969999</v>
      </c>
      <c r="I11" s="113">
        <f>Hoja1!AM277</f>
        <v>3851.28202096</v>
      </c>
      <c r="J11" s="389">
        <f t="shared" si="0"/>
        <v>0.17807121942917983</v>
      </c>
      <c r="K11" s="389">
        <f t="shared" si="1"/>
        <v>0.12654757840577074</v>
      </c>
      <c r="L11" s="100"/>
      <c r="M11" s="96"/>
      <c r="N11" s="97"/>
    </row>
    <row r="12" spans="2:14" ht="80.25" customHeight="1">
      <c r="B12" s="90"/>
      <c r="C12" s="512"/>
      <c r="D12" s="117"/>
      <c r="E12" s="112" t="str">
        <f>Hoja1!V278</f>
        <v>CONTRIBUCIÓN AL DESARROLLO DE LA GESTIÓN Y SEGURIDAD RADIOLÓGICA, NUCLEAR E ISOTÓPICA DE LOS LABORATORIOS E INSTALACIONES DEL SERVICIO GEOLÓGICO COLOMBIANO.  BOGOTÁ</v>
      </c>
      <c r="F12" s="113">
        <f>Hoja1!AD278</f>
        <v>24753.037937000001</v>
      </c>
      <c r="G12" s="113">
        <f>Hoja1!AE278</f>
        <v>0</v>
      </c>
      <c r="H12" s="113">
        <f>Hoja1!AG278</f>
        <v>1750.10287866</v>
      </c>
      <c r="I12" s="113">
        <f>Hoja1!AM278</f>
        <v>746.46864703999995</v>
      </c>
      <c r="J12" s="389">
        <f t="shared" si="0"/>
        <v>7.0702549041223167E-2</v>
      </c>
      <c r="K12" s="389">
        <f t="shared" si="1"/>
        <v>3.0156647799751642E-2</v>
      </c>
      <c r="L12" s="100"/>
      <c r="M12" s="96"/>
      <c r="N12" s="97"/>
    </row>
    <row r="13" spans="2:14" ht="80.25" customHeight="1">
      <c r="B13" s="90"/>
      <c r="C13" s="512"/>
      <c r="D13" s="117"/>
      <c r="E13" s="112" t="str">
        <f>Hoja1!V279</f>
        <v>FORTALECIMIENTO DE LA CAPACIDAD DE ACCESO DEL SECTOR MINERO ENERGETICO A LOS PRODUCTOS Y SERVICIOS DEL BANCO DE INFORMACION PETROLERA - BIP  NACIONAL</v>
      </c>
      <c r="F13" s="113">
        <f>Hoja1!AD279</f>
        <v>17926.161893</v>
      </c>
      <c r="G13" s="113">
        <f>Hoja1!AE279</f>
        <v>0</v>
      </c>
      <c r="H13" s="113">
        <f>Hoja1!AG279</f>
        <v>2926.161893</v>
      </c>
      <c r="I13" s="113">
        <f>Hoja1!AM279</f>
        <v>0</v>
      </c>
      <c r="J13" s="389">
        <f t="shared" si="0"/>
        <v>0.16323415522330181</v>
      </c>
      <c r="K13" s="389">
        <f t="shared" si="1"/>
        <v>0</v>
      </c>
      <c r="L13" s="100"/>
      <c r="M13" s="96"/>
      <c r="N13" s="97"/>
    </row>
    <row r="14" spans="2:14" ht="80.25" customHeight="1">
      <c r="B14" s="90"/>
      <c r="C14" s="512"/>
      <c r="D14" s="117"/>
      <c r="E14" s="112" t="str">
        <f>Hoja1!V280</f>
        <v>FORTALECIMIENTO DE LA INVESTIGACIÓN Y CARACTERIZACIÓN DE MATERIALES GEOLÓGICOS EN TERRITORIO  NACIONAL</v>
      </c>
      <c r="F14" s="113">
        <f>Hoja1!AD280</f>
        <v>8000</v>
      </c>
      <c r="G14" s="113">
        <f>Hoja1!AE280</f>
        <v>0</v>
      </c>
      <c r="H14" s="113">
        <f>Hoja1!AG280</f>
        <v>2862.9584947899998</v>
      </c>
      <c r="I14" s="113">
        <f>Hoja1!AM280</f>
        <v>2236.0912674299998</v>
      </c>
      <c r="J14" s="389">
        <f t="shared" si="0"/>
        <v>0.35786981184875</v>
      </c>
      <c r="K14" s="389">
        <f t="shared" si="1"/>
        <v>0.27951140842875</v>
      </c>
      <c r="L14" s="100"/>
      <c r="M14" s="96"/>
      <c r="N14" s="97"/>
    </row>
    <row r="15" spans="2:14" ht="80.25" customHeight="1">
      <c r="B15" s="90"/>
      <c r="C15" s="512"/>
      <c r="D15" s="117"/>
      <c r="E15" s="112" t="str">
        <f>Hoja1!V281</f>
        <v>INVESTIGACIÓN MONITOREO Y EVALUACIÓN DE AMENAZAS GEOLÓGICAS DEL TERRITORIO  NACIONAL</v>
      </c>
      <c r="F15" s="113">
        <f>Hoja1!AD281</f>
        <v>4648.6210309999997</v>
      </c>
      <c r="G15" s="113">
        <f>Hoja1!AE281</f>
        <v>0</v>
      </c>
      <c r="H15" s="113">
        <f>Hoja1!AG281</f>
        <v>4455.1426566299997</v>
      </c>
      <c r="I15" s="113">
        <f>Hoja1!AM281</f>
        <v>3484.1729831499997</v>
      </c>
      <c r="J15" s="389">
        <f t="shared" si="0"/>
        <v>0.95837940475685979</v>
      </c>
      <c r="K15" s="389">
        <f t="shared" si="1"/>
        <v>0.7495067805947806</v>
      </c>
      <c r="L15" s="100"/>
      <c r="M15" s="96"/>
      <c r="N15" s="97"/>
    </row>
    <row r="16" spans="2:14" ht="80.25" customHeight="1">
      <c r="B16" s="90"/>
      <c r="C16" s="512"/>
      <c r="D16" s="117"/>
      <c r="E16" s="112" t="str">
        <f>Hoja1!V282</f>
        <v>AMPLIACIÓN DEL CONOCIMIENTO DEL POTENCIAL MINERAL EN EL TERRITORIO  NACIONAL</v>
      </c>
      <c r="F16" s="113">
        <f>Hoja1!AD282</f>
        <v>3340</v>
      </c>
      <c r="G16" s="113">
        <f>Hoja1!AE282</f>
        <v>0</v>
      </c>
      <c r="H16" s="113">
        <f>Hoja1!AG282</f>
        <v>2763.8271985000001</v>
      </c>
      <c r="I16" s="113">
        <f>Hoja1!AM282</f>
        <v>1560.9487744999999</v>
      </c>
      <c r="J16" s="389">
        <f t="shared" si="0"/>
        <v>0.82749317320359284</v>
      </c>
      <c r="K16" s="389">
        <f t="shared" si="1"/>
        <v>0.46734993248502993</v>
      </c>
      <c r="L16" s="100"/>
      <c r="M16" s="96"/>
      <c r="N16" s="97"/>
    </row>
    <row r="17" spans="2:14" ht="80.25" customHeight="1">
      <c r="B17" s="90"/>
      <c r="C17" s="512"/>
      <c r="D17" s="117"/>
      <c r="E17" s="112" t="str">
        <f>Hoja1!V283</f>
        <v>MODERNIZACIÓN DE LOS DATACENTER PRINCIPAL Y ALTERNO DEL SERVICIO GEOLÓGICO COLOMBIANO  NACIONAL</v>
      </c>
      <c r="F17" s="113">
        <f>Hoja1!AD283</f>
        <v>4000</v>
      </c>
      <c r="G17" s="113">
        <f>Hoja1!AE283</f>
        <v>0</v>
      </c>
      <c r="H17" s="113">
        <f>Hoja1!AG283</f>
        <v>3000</v>
      </c>
      <c r="I17" s="113">
        <f>Hoja1!AM283</f>
        <v>0</v>
      </c>
      <c r="J17" s="389">
        <f t="shared" si="0"/>
        <v>0.75</v>
      </c>
      <c r="K17" s="389">
        <f t="shared" si="1"/>
        <v>0</v>
      </c>
      <c r="L17" s="100"/>
      <c r="M17" s="96"/>
      <c r="N17" s="121"/>
    </row>
    <row r="18" spans="2:14" ht="80.25" customHeight="1">
      <c r="B18" s="90"/>
      <c r="C18" s="512"/>
      <c r="D18" s="117"/>
      <c r="E18" s="112" t="str">
        <f>Hoja1!V284</f>
        <v>FORTALECIMIENTO INSTITUCIONAL DEL SERVICIO GEOLÓGICO COLOMBIANO A NIVEL   NACIONAL - [PREVIO CONCEPTO  DNP]</v>
      </c>
      <c r="F18" s="113">
        <f>Hoja1!AD284</f>
        <v>2340</v>
      </c>
      <c r="G18" s="113">
        <f>Hoja1!AE284</f>
        <v>0</v>
      </c>
      <c r="H18" s="113">
        <f>Hoja1!AG284</f>
        <v>1676.3058952899999</v>
      </c>
      <c r="I18" s="113">
        <f>Hoja1!AM284</f>
        <v>710.81284600000004</v>
      </c>
      <c r="J18" s="389">
        <f t="shared" si="0"/>
        <v>0.71637004072222221</v>
      </c>
      <c r="K18" s="389">
        <f t="shared" si="1"/>
        <v>0.30376617350427354</v>
      </c>
      <c r="L18" s="100"/>
      <c r="M18" s="96"/>
      <c r="N18" s="121"/>
    </row>
    <row r="19" spans="2:14" ht="80.25" customHeight="1">
      <c r="B19" s="90"/>
      <c r="C19" s="512"/>
      <c r="D19" s="117"/>
      <c r="E19" s="112" t="str">
        <f>Hoja1!V285</f>
        <v>FORTALECIMIENTO DE LA GESTIÓN ESTRATÉGICA INTEGRAL DEL SERVICIO GEOLÓGICO COLOMBIANO A NIVEL  NACIONAL</v>
      </c>
      <c r="F19" s="113">
        <f>Hoja1!AD285</f>
        <v>1510</v>
      </c>
      <c r="G19" s="113">
        <f>Hoja1!AE285</f>
        <v>0</v>
      </c>
      <c r="H19" s="113">
        <f>Hoja1!AG285</f>
        <v>1217.1849641600002</v>
      </c>
      <c r="I19" s="113">
        <f>Hoja1!AM285</f>
        <v>539.906115</v>
      </c>
      <c r="J19" s="389">
        <f t="shared" si="0"/>
        <v>0.80608275772185445</v>
      </c>
      <c r="K19" s="389">
        <f t="shared" si="1"/>
        <v>0.35755371854304635</v>
      </c>
      <c r="L19" s="100"/>
      <c r="M19" s="96"/>
      <c r="N19" s="121"/>
    </row>
    <row r="20" spans="2:14" ht="80.25" customHeight="1">
      <c r="B20" s="90"/>
      <c r="C20" s="512"/>
      <c r="D20" s="117"/>
      <c r="E20" s="112" t="str">
        <f>Hoja1!V286</f>
        <v>FORTALECIMIENTO IMPLEMENTACION DEL SEGUNDO CICLO DE ARQUITECTURA EMPRESARIAL PARA EL MEJORAMIENTO EN USO, DISPONIBILIDAD Y APROVECHAMIENTO DE LA INFORMACION DE LOS PROCESOS DEL SGC  NACIONAL</v>
      </c>
      <c r="F20" s="113">
        <f>Hoja1!AD286</f>
        <v>0</v>
      </c>
      <c r="G20" s="113">
        <f>Hoja1!AE286</f>
        <v>0</v>
      </c>
      <c r="H20" s="113">
        <f>Hoja1!AG286</f>
        <v>0</v>
      </c>
      <c r="I20" s="113">
        <f>Hoja1!AM286</f>
        <v>0</v>
      </c>
      <c r="J20" s="389" t="e">
        <f t="shared" si="0"/>
        <v>#DIV/0!</v>
      </c>
      <c r="K20" s="389" t="e">
        <f t="shared" si="1"/>
        <v>#DIV/0!</v>
      </c>
      <c r="L20" s="100"/>
      <c r="M20" s="96"/>
      <c r="N20" s="97"/>
    </row>
    <row r="21" spans="2:14" ht="80.25" customHeight="1">
      <c r="B21" s="90"/>
      <c r="C21" s="512"/>
      <c r="D21" s="117"/>
      <c r="E21" s="112" t="str">
        <f>Hoja1!V287</f>
        <v>MODERNIZACIÓN DEL SISTEMA DE GESTIÓN Y CONTROL DE INVENTARIOS Y ALMACÉN A NIVEL NACIONAL</v>
      </c>
      <c r="F21" s="113">
        <f>Hoja1!AD287</f>
        <v>610</v>
      </c>
      <c r="G21" s="113">
        <f>Hoja1!AE287</f>
        <v>0</v>
      </c>
      <c r="H21" s="113">
        <f>Hoja1!AG287</f>
        <v>371.42210048999999</v>
      </c>
      <c r="I21" s="113">
        <f>Hoja1!AM287</f>
        <v>0</v>
      </c>
      <c r="J21" s="389">
        <f t="shared" si="0"/>
        <v>0.60888868932786888</v>
      </c>
      <c r="K21" s="389">
        <f t="shared" si="1"/>
        <v>0</v>
      </c>
      <c r="L21" s="100"/>
      <c r="M21" s="96"/>
      <c r="N21" s="97"/>
    </row>
    <row r="22" spans="2:14" ht="80.25" customHeight="1">
      <c r="B22" s="90"/>
      <c r="C22" s="512"/>
      <c r="D22" s="117"/>
      <c r="E22" s="112" t="str">
        <f>Hoja1!V288</f>
        <v>FORMACIÓN Y DESARROLLO DEL TALENTO HUMANO DEL SERVICIO GEOLÓGICO COLOMBIANO A NIVEL NACIONAL</v>
      </c>
      <c r="F22" s="113">
        <f>Hoja1!AD288</f>
        <v>568.88829799999996</v>
      </c>
      <c r="G22" s="113">
        <f>Hoja1!AE288</f>
        <v>0</v>
      </c>
      <c r="H22" s="113">
        <f>Hoja1!AG288</f>
        <v>222.51191900000001</v>
      </c>
      <c r="I22" s="113">
        <f>Hoja1!AM288</f>
        <v>52.711919000000002</v>
      </c>
      <c r="J22" s="389">
        <f t="shared" si="0"/>
        <v>0.39113463887773625</v>
      </c>
      <c r="K22" s="389">
        <f t="shared" si="1"/>
        <v>9.2657766358203428E-2</v>
      </c>
      <c r="L22" s="100"/>
      <c r="M22" s="96"/>
      <c r="N22" s="97"/>
    </row>
    <row r="23" spans="2:14" ht="80.25" customHeight="1">
      <c r="B23" s="90"/>
      <c r="C23" s="512"/>
      <c r="D23" s="117"/>
      <c r="E23" s="112" t="str">
        <f>Hoja1!V289</f>
        <v>MODERNIZACIÓN DE LOS SERVICIOS DE MUSEO GEOLÓGICO E INVESTIGACIONES ASOCIADAS A NIVEL NACIONAL</v>
      </c>
      <c r="F23" s="113">
        <f>Hoja1!AD289</f>
        <v>507.94980900000002</v>
      </c>
      <c r="G23" s="113">
        <f>Hoja1!AE289</f>
        <v>0</v>
      </c>
      <c r="H23" s="113">
        <f>Hoja1!AG289</f>
        <v>485.60024399999998</v>
      </c>
      <c r="I23" s="113">
        <f>Hoja1!AM289</f>
        <v>370.20693299999999</v>
      </c>
      <c r="J23" s="389">
        <f t="shared" si="0"/>
        <v>0.95600044609919321</v>
      </c>
      <c r="K23" s="389">
        <f t="shared" si="1"/>
        <v>0.72882581396934831</v>
      </c>
      <c r="L23" s="100"/>
      <c r="M23" s="96"/>
      <c r="N23" s="97"/>
    </row>
    <row r="24" spans="2:14" s="89" customFormat="1" ht="23">
      <c r="B24" s="90"/>
      <c r="C24" s="499"/>
      <c r="D24" s="500"/>
      <c r="E24" s="506" t="s">
        <v>75</v>
      </c>
      <c r="F24" s="507">
        <f>SUM(F9:F23)</f>
        <v>130638.12967900001</v>
      </c>
      <c r="G24" s="507">
        <f t="shared" ref="G24:I24" si="2">SUM(G9:G23)</f>
        <v>0</v>
      </c>
      <c r="H24" s="507">
        <f t="shared" si="2"/>
        <v>28886.744869490001</v>
      </c>
      <c r="I24" s="507">
        <f t="shared" si="2"/>
        <v>14556.403435570001</v>
      </c>
      <c r="J24" s="511">
        <f>H24/F24</f>
        <v>0.22112031870380894</v>
      </c>
      <c r="K24" s="511">
        <f>I24/F24</f>
        <v>0.11142538148194212</v>
      </c>
      <c r="L24" s="100"/>
      <c r="M24" s="96"/>
      <c r="N24" s="101"/>
    </row>
    <row r="25" spans="2:14"/>
  </sheetData>
  <mergeCells count="6">
    <mergeCell ref="C2:L5"/>
    <mergeCell ref="C7:C8"/>
    <mergeCell ref="D7:D8"/>
    <mergeCell ref="E7:E8"/>
    <mergeCell ref="F7:I7"/>
    <mergeCell ref="J7:K7"/>
  </mergeCells>
  <dataValidations disablePrompts="1" count="1">
    <dataValidation type="list" allowBlank="1" showInputMessage="1" showErrorMessage="1" sqref="F981986 F916450 F850914 F785378 F719842 F654306 F588770 F523234 F457698 F392162 F326626 F261090 F195554 F130018 F64482" xr:uid="{00000000-0002-0000-0500-000000000000}">
      <formula1>#REF!</formula1>
    </dataValidation>
  </dataValidations>
  <printOptions horizontalCentered="1"/>
  <pageMargins left="0.31496062992125984" right="0.31496062992125984" top="0.35433070866141736" bottom="0.35433070866141736" header="0.31496062992125984" footer="0.31496062992125984"/>
  <pageSetup scale="45" fitToHeight="0" orientation="landscape" horizontalDpi="1200" verticalDpi="1200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Hoja3">
    <tabColor rgb="FF92D050"/>
    <pageSetUpPr fitToPage="1"/>
  </sheetPr>
  <dimension ref="A1:XFC21"/>
  <sheetViews>
    <sheetView showGridLines="0" showWhiteSpace="0" zoomScale="55" zoomScaleNormal="55" zoomScaleSheetLayoutView="55" zoomScalePageLayoutView="55" workbookViewId="0">
      <selection activeCell="C6" sqref="C6"/>
    </sheetView>
  </sheetViews>
  <sheetFormatPr baseColWidth="10" defaultColWidth="0" defaultRowHeight="22.5" zeroHeight="1"/>
  <cols>
    <col min="1" max="2" width="2.453125" style="81" customWidth="1"/>
    <col min="3" max="3" width="16.90625" style="102" customWidth="1"/>
    <col min="4" max="4" width="11.453125" style="103" customWidth="1"/>
    <col min="5" max="5" width="115" style="107" customWidth="1"/>
    <col min="6" max="6" width="23.453125" style="116" customWidth="1"/>
    <col min="7" max="8" width="23.6328125" style="116" customWidth="1"/>
    <col min="9" max="9" width="23.54296875" style="116" customWidth="1"/>
    <col min="10" max="11" width="15.90625" style="109" customWidth="1"/>
    <col min="12" max="12" width="2.453125" style="110" customWidth="1"/>
    <col min="13" max="13" width="16.36328125" style="88" customWidth="1"/>
    <col min="14" max="28" width="16.36328125" style="81" hidden="1"/>
    <col min="29" max="67" width="8" style="81" hidden="1"/>
    <col min="68" max="16381" width="0.6328125" style="81" hidden="1"/>
    <col min="16382" max="16382" width="11.453125" style="81" hidden="1"/>
    <col min="16383" max="16383" width="0.6328125" style="81" hidden="1"/>
    <col min="16384" max="16384" width="41" style="81" hidden="1"/>
  </cols>
  <sheetData>
    <row r="1" spans="2:14" ht="24.75" customHeight="1">
      <c r="C1" s="82"/>
      <c r="D1" s="83"/>
      <c r="E1" s="84"/>
      <c r="F1" s="111"/>
      <c r="G1" s="111"/>
      <c r="H1" s="111"/>
      <c r="I1" s="111"/>
      <c r="J1" s="86"/>
      <c r="K1" s="86"/>
      <c r="L1" s="87"/>
    </row>
    <row r="2" spans="2:14" ht="20.25" customHeight="1">
      <c r="C2" s="533" t="s">
        <v>481</v>
      </c>
      <c r="D2" s="533"/>
      <c r="E2" s="533"/>
      <c r="F2" s="533"/>
      <c r="G2" s="533"/>
      <c r="H2" s="533"/>
      <c r="I2" s="533"/>
      <c r="J2" s="533"/>
      <c r="K2" s="533"/>
      <c r="L2" s="533"/>
    </row>
    <row r="3" spans="2:14" ht="15" customHeight="1">
      <c r="C3" s="533"/>
      <c r="D3" s="533"/>
      <c r="E3" s="533"/>
      <c r="F3" s="533"/>
      <c r="G3" s="533"/>
      <c r="H3" s="533"/>
      <c r="I3" s="533"/>
      <c r="J3" s="533"/>
      <c r="K3" s="533"/>
      <c r="L3" s="533"/>
    </row>
    <row r="4" spans="2:14" ht="15" customHeight="1">
      <c r="C4" s="533"/>
      <c r="D4" s="533"/>
      <c r="E4" s="533"/>
      <c r="F4" s="533"/>
      <c r="G4" s="533"/>
      <c r="H4" s="533"/>
      <c r="I4" s="533"/>
      <c r="J4" s="533"/>
      <c r="K4" s="533"/>
      <c r="L4" s="533"/>
    </row>
    <row r="5" spans="2:14" ht="15" customHeight="1">
      <c r="C5" s="533"/>
      <c r="D5" s="533"/>
      <c r="E5" s="533"/>
      <c r="F5" s="533"/>
      <c r="G5" s="533"/>
      <c r="H5" s="533"/>
      <c r="I5" s="533"/>
      <c r="J5" s="533"/>
      <c r="K5" s="533"/>
      <c r="L5" s="533"/>
    </row>
    <row r="6" spans="2:14" ht="9.75" customHeight="1">
      <c r="C6" s="82"/>
      <c r="D6" s="83"/>
      <c r="E6" s="84"/>
      <c r="F6" s="111"/>
      <c r="G6" s="111"/>
      <c r="H6" s="111"/>
      <c r="I6" s="111"/>
      <c r="J6" s="86"/>
      <c r="K6" s="86"/>
      <c r="L6" s="87"/>
    </row>
    <row r="7" spans="2:14" s="89" customFormat="1" ht="24.75" customHeight="1">
      <c r="B7" s="90"/>
      <c r="C7" s="537"/>
      <c r="D7" s="534"/>
      <c r="E7" s="534" t="s">
        <v>12</v>
      </c>
      <c r="F7" s="535" t="s">
        <v>7</v>
      </c>
      <c r="G7" s="535"/>
      <c r="H7" s="535"/>
      <c r="I7" s="535"/>
      <c r="J7" s="536" t="s">
        <v>11</v>
      </c>
      <c r="K7" s="536"/>
      <c r="L7" s="91" t="s">
        <v>17</v>
      </c>
      <c r="M7" s="92"/>
    </row>
    <row r="8" spans="2:14" s="89" customFormat="1" ht="80.25" customHeight="1">
      <c r="B8" s="90"/>
      <c r="C8" s="537"/>
      <c r="D8" s="534"/>
      <c r="E8" s="534"/>
      <c r="F8" s="510" t="s">
        <v>103</v>
      </c>
      <c r="G8" s="508" t="s">
        <v>18</v>
      </c>
      <c r="H8" s="508" t="s">
        <v>0</v>
      </c>
      <c r="I8" s="508" t="s">
        <v>4</v>
      </c>
      <c r="J8" s="509" t="s">
        <v>6</v>
      </c>
      <c r="K8" s="509" t="s">
        <v>5</v>
      </c>
      <c r="L8" s="93"/>
      <c r="M8" s="92"/>
    </row>
    <row r="9" spans="2:14" ht="55.5" customHeight="1">
      <c r="B9" s="90"/>
      <c r="C9" s="512"/>
      <c r="D9" s="117"/>
      <c r="E9" s="112" t="str">
        <f>Hoja1!V309</f>
        <v>IMPLEMENTACIÓN DE ACCIONES PARA LA CONFIABILIDAD DEL SUBSECTOR ELÉCTRICO A NIVEL  NACIONAL</v>
      </c>
      <c r="F9" s="113">
        <f>Hoja1!AD309</f>
        <v>4947.257345</v>
      </c>
      <c r="G9" s="113">
        <f>Hoja1!AE309</f>
        <v>0</v>
      </c>
      <c r="H9" s="113">
        <f>Hoja1!AG309</f>
        <v>3770.5904961799997</v>
      </c>
      <c r="I9" s="113">
        <f>Hoja1!AM309</f>
        <v>1719.8604385700003</v>
      </c>
      <c r="J9" s="389">
        <f>H9/F9</f>
        <v>0.76215774382361334</v>
      </c>
      <c r="K9" s="389">
        <f>I9/F9</f>
        <v>0.34763917027849706</v>
      </c>
      <c r="L9" s="100"/>
      <c r="M9" s="96"/>
      <c r="N9" s="97"/>
    </row>
    <row r="10" spans="2:14" ht="67.5">
      <c r="B10" s="90"/>
      <c r="C10" s="512"/>
      <c r="D10" s="117"/>
      <c r="E10" s="112" t="str">
        <f>Hoja1!V310</f>
        <v>FORTALECIMIENTO DE LOS SERVICIOS DIGITALES AUMENTANDO LA CAPACIDAD PARA LA TRANSFORMACION DIGITAL E INTERACCION CON EL CIUDADANO   NACIONAL-[PREVIO CONCEPTO  DNP]</v>
      </c>
      <c r="F10" s="113">
        <f>Hoja1!AD310</f>
        <v>3896.3278789999999</v>
      </c>
      <c r="G10" s="113">
        <f>Hoja1!AE310</f>
        <v>0</v>
      </c>
      <c r="H10" s="113">
        <f>Hoja1!AG310</f>
        <v>2763.2786126599999</v>
      </c>
      <c r="I10" s="113">
        <f>Hoja1!AM310</f>
        <v>959.45301397000003</v>
      </c>
      <c r="J10" s="389">
        <f t="shared" ref="J10:J17" si="0">H10/F10</f>
        <v>0.7092007393816151</v>
      </c>
      <c r="K10" s="389">
        <f t="shared" ref="K10:K17" si="1">I10/F10</f>
        <v>0.24624545052821517</v>
      </c>
      <c r="L10" s="100"/>
      <c r="M10" s="96"/>
      <c r="N10" s="97"/>
    </row>
    <row r="11" spans="2:14" ht="45">
      <c r="B11" s="90"/>
      <c r="C11" s="512"/>
      <c r="D11" s="117"/>
      <c r="E11" s="112" t="str">
        <f>Hoja1!V311</f>
        <v>ASESORIA PARA LA SEGURIDAD ENERGÉTICA Y EL SEGUIMIENTO DEL  PEN  A NIVEL  NACIONAL</v>
      </c>
      <c r="F11" s="113">
        <f>Hoja1!AD311</f>
        <v>3600</v>
      </c>
      <c r="G11" s="113">
        <f>Hoja1!AE311</f>
        <v>0</v>
      </c>
      <c r="H11" s="113">
        <f>Hoja1!AG311</f>
        <v>3564.3076639999999</v>
      </c>
      <c r="I11" s="113">
        <f>Hoja1!AM311</f>
        <v>1800.0343559999999</v>
      </c>
      <c r="J11" s="389">
        <f t="shared" si="0"/>
        <v>0.99008546222222216</v>
      </c>
      <c r="K11" s="389">
        <f t="shared" si="1"/>
        <v>0.50000954333333325</v>
      </c>
      <c r="L11" s="100"/>
      <c r="M11" s="96"/>
      <c r="N11" s="97"/>
    </row>
    <row r="12" spans="2:14" ht="90">
      <c r="B12" s="90"/>
      <c r="C12" s="512"/>
      <c r="D12" s="117"/>
      <c r="E12" s="112" t="str">
        <f>Hoja1!V312</f>
        <v>FORTALECIMIENTO DEL LEVANTAMIENTO, GESTION Y APROPIACION DE LA INFORMACION PARA LA PLANEACION  DEL SECTOR MINERO ENERGETICO CON ENFOQUE TERRITORIAL  NACIONAL-[PREVIO CONCEPTO  DNP]</v>
      </c>
      <c r="F12" s="113">
        <f>Hoja1!AD312</f>
        <v>3262.6244160000001</v>
      </c>
      <c r="G12" s="113">
        <f>Hoja1!AE312</f>
        <v>0</v>
      </c>
      <c r="H12" s="113">
        <f>Hoja1!AG312</f>
        <v>600.27604599999995</v>
      </c>
      <c r="I12" s="113">
        <f>Hoja1!AM312</f>
        <v>13.585511</v>
      </c>
      <c r="J12" s="389">
        <f t="shared" si="0"/>
        <v>0.18398564145361926</v>
      </c>
      <c r="K12" s="389">
        <f t="shared" si="1"/>
        <v>4.1639825084911026E-3</v>
      </c>
      <c r="L12" s="100"/>
      <c r="M12" s="96"/>
      <c r="N12" s="97"/>
    </row>
    <row r="13" spans="2:14" ht="67.5">
      <c r="B13" s="90"/>
      <c r="C13" s="512"/>
      <c r="D13" s="117"/>
      <c r="E13" s="112" t="str">
        <f>Hoja1!V313</f>
        <v>ASESORIA PARA LA PLANEACIÓN DE ABASTECIMIENTO Y CONFIABILIDAD DEL SUB SECTOR DE HIDROCARBUROS A NIVEL  NACIONAL</v>
      </c>
      <c r="F13" s="113">
        <f>Hoja1!AD313</f>
        <v>2940</v>
      </c>
      <c r="G13" s="113">
        <f>Hoja1!AE313</f>
        <v>0</v>
      </c>
      <c r="H13" s="113">
        <f>Hoja1!AG313</f>
        <v>2087.2106859999999</v>
      </c>
      <c r="I13" s="113">
        <f>Hoja1!AM313</f>
        <v>720.66376582999999</v>
      </c>
      <c r="J13" s="389">
        <f t="shared" si="0"/>
        <v>0.70993560748299311</v>
      </c>
      <c r="K13" s="389">
        <f t="shared" si="1"/>
        <v>0.24512372987414965</v>
      </c>
      <c r="L13" s="100"/>
      <c r="M13" s="96"/>
      <c r="N13" s="97"/>
    </row>
    <row r="14" spans="2:14" ht="67.5">
      <c r="B14" s="90"/>
      <c r="C14" s="512"/>
      <c r="D14" s="117"/>
      <c r="E14" s="112" t="str">
        <f>Hoja1!V314</f>
        <v>FORTALECIMIENTO DE LA PERCEPCION DE LA CIUDADANIA FRENTE A LOS PRODUCTOS Y SERVICIOS PRESTADOS POR LA UPME   NACIONAL-[PREVIO CONCEPTO  DNP]</v>
      </c>
      <c r="F14" s="113">
        <f>Hoja1!AD314</f>
        <v>2274.1284529999998</v>
      </c>
      <c r="G14" s="113">
        <f>Hoja1!AE314</f>
        <v>0</v>
      </c>
      <c r="H14" s="113">
        <f>Hoja1!AG314</f>
        <v>1986.2130529999999</v>
      </c>
      <c r="I14" s="113">
        <f>Hoja1!AM314</f>
        <v>1155.04718146</v>
      </c>
      <c r="J14" s="389">
        <f t="shared" si="0"/>
        <v>0.87339527825695784</v>
      </c>
      <c r="K14" s="389">
        <f t="shared" si="1"/>
        <v>0.50790762497882536</v>
      </c>
      <c r="L14" s="100"/>
      <c r="M14" s="96"/>
      <c r="N14" s="97"/>
    </row>
    <row r="15" spans="2:14" ht="67.5">
      <c r="B15" s="90"/>
      <c r="C15" s="512"/>
      <c r="D15" s="117"/>
      <c r="E15" s="112" t="str">
        <f>Hoja1!V315</f>
        <v>DESARROLLO DE ESTRATEGIAS PARA DOTAR DE SENTIDO SOCIAL Y AMBIENTAL LA PLANEACIÓN MINERO ENERGÉTICA A NIVEL  NACIONAL</v>
      </c>
      <c r="F15" s="113">
        <f>Hoja1!AD315</f>
        <v>2271.6619070000002</v>
      </c>
      <c r="G15" s="113">
        <f>Hoja1!AE315</f>
        <v>0</v>
      </c>
      <c r="H15" s="113">
        <f>Hoja1!AG315</f>
        <v>956.47518500000001</v>
      </c>
      <c r="I15" s="113">
        <f>Hoja1!AM315</f>
        <v>422.59360700000002</v>
      </c>
      <c r="J15" s="389">
        <f t="shared" si="0"/>
        <v>0.42104645152197817</v>
      </c>
      <c r="K15" s="389">
        <f t="shared" si="1"/>
        <v>0.18602838991920465</v>
      </c>
      <c r="L15" s="100"/>
      <c r="M15" s="96"/>
      <c r="N15" s="97"/>
    </row>
    <row r="16" spans="2:14" ht="45">
      <c r="B16" s="90"/>
      <c r="C16" s="512"/>
      <c r="D16" s="117"/>
      <c r="E16" s="112" t="str">
        <f>Hoja1!V316</f>
        <v>ASESORÍA PARA PROMOVER EL DESARROLLO SOSTENIBLE Y LA COMPETITIVIDAD DEL SECTOR MINERO NACIONAL</v>
      </c>
      <c r="F16" s="113">
        <f>Hoja1!AD316</f>
        <v>3000</v>
      </c>
      <c r="G16" s="113">
        <f>Hoja1!AE316</f>
        <v>0</v>
      </c>
      <c r="H16" s="113">
        <f>Hoja1!AG316</f>
        <v>1613.2433739999999</v>
      </c>
      <c r="I16" s="113">
        <f>Hoja1!AM316</f>
        <v>897.23985459000005</v>
      </c>
      <c r="J16" s="389">
        <f t="shared" si="0"/>
        <v>0.53774779133333328</v>
      </c>
      <c r="K16" s="389">
        <f t="shared" si="1"/>
        <v>0.29907995153</v>
      </c>
      <c r="L16" s="100"/>
      <c r="M16" s="96"/>
      <c r="N16" s="97"/>
    </row>
    <row r="17" spans="2:14" ht="55.5" customHeight="1">
      <c r="B17" s="90"/>
      <c r="C17" s="512"/>
      <c r="D17" s="117"/>
      <c r="E17" s="112" t="str">
        <f>Hoja1!V317</f>
        <v>ASESORIA PARA LA EQUIDAD Y CONECTIVIDAD ENERGÉTICA A NIVEL  NACIONAL</v>
      </c>
      <c r="F17" s="113">
        <f>Hoja1!AD317</f>
        <v>1520</v>
      </c>
      <c r="G17" s="113">
        <f>Hoja1!AE317</f>
        <v>0</v>
      </c>
      <c r="H17" s="113">
        <f>Hoja1!AG317</f>
        <v>1168.9579510000001</v>
      </c>
      <c r="I17" s="113">
        <f>Hoja1!AM317</f>
        <v>654.14815999999996</v>
      </c>
      <c r="J17" s="389">
        <f t="shared" si="0"/>
        <v>0.76905128355263164</v>
      </c>
      <c r="K17" s="389">
        <f t="shared" si="1"/>
        <v>0.43036063157894733</v>
      </c>
      <c r="L17" s="100"/>
      <c r="M17" s="96"/>
      <c r="N17" s="97"/>
    </row>
    <row r="18" spans="2:14" s="89" customFormat="1" ht="23">
      <c r="B18" s="90"/>
      <c r="C18" s="499"/>
      <c r="D18" s="500"/>
      <c r="E18" s="506" t="s">
        <v>74</v>
      </c>
      <c r="F18" s="507">
        <f>SUM(F9:F17)</f>
        <v>27712.000000000004</v>
      </c>
      <c r="G18" s="507">
        <f t="shared" ref="G18:I18" si="2">SUM(G9:G17)</f>
        <v>0</v>
      </c>
      <c r="H18" s="507">
        <f t="shared" si="2"/>
        <v>18510.553067839999</v>
      </c>
      <c r="I18" s="507">
        <f t="shared" si="2"/>
        <v>8342.6258884200015</v>
      </c>
      <c r="J18" s="511">
        <f>H18/F18</f>
        <v>0.66796164361431853</v>
      </c>
      <c r="K18" s="511">
        <f>I18/F18</f>
        <v>0.30104741225534065</v>
      </c>
      <c r="L18" s="100"/>
      <c r="M18" s="96"/>
      <c r="N18" s="101"/>
    </row>
    <row r="19" spans="2:14"/>
    <row r="20" spans="2:14"/>
    <row r="21" spans="2:14"/>
  </sheetData>
  <mergeCells count="6">
    <mergeCell ref="C2:L5"/>
    <mergeCell ref="C7:C8"/>
    <mergeCell ref="D7:D8"/>
    <mergeCell ref="E7:E8"/>
    <mergeCell ref="F7:I7"/>
    <mergeCell ref="J7:K7"/>
  </mergeCells>
  <dataValidations count="1">
    <dataValidation type="list" allowBlank="1" showInputMessage="1" showErrorMessage="1" sqref="F982057 F916521 F850985 F785449 F719913 F654377 F588841 F523305 F457769 F392233 F326697 F261161 F195625 F130089 F64553" xr:uid="{00000000-0002-0000-0600-000000000000}">
      <formula1>#REF!</formula1>
    </dataValidation>
  </dataValidations>
  <printOptions horizontalCentered="1"/>
  <pageMargins left="0.31496062992125984" right="0.31496062992125984" top="0.35433070866141736" bottom="0.35433070866141736" header="0.31496062992125984" footer="0.31496062992125984"/>
  <pageSetup scale="45" fitToHeight="0" orientation="landscape" horizontalDpi="1200" verticalDpi="120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2D10D7-0BB5-4AD1-AE97-1B8EFFE33574}">
  <dimension ref="A1:GZ320"/>
  <sheetViews>
    <sheetView topLeftCell="U74" zoomScale="70" zoomScaleNormal="70" workbookViewId="0">
      <selection activeCell="V86" sqref="V86:V158"/>
    </sheetView>
  </sheetViews>
  <sheetFormatPr baseColWidth="10" defaultColWidth="11.453125" defaultRowHeight="17.5"/>
  <cols>
    <col min="1" max="1" width="5.7265625" style="1" hidden="1" customWidth="1"/>
    <col min="2" max="2" width="11.7265625" style="1" hidden="1" customWidth="1"/>
    <col min="3" max="3" width="178.81640625" style="1" hidden="1" customWidth="1"/>
    <col min="4" max="4" width="20.26953125" style="1" hidden="1" customWidth="1"/>
    <col min="5" max="6" width="8.1796875" style="1" hidden="1" customWidth="1"/>
    <col min="7" max="7" width="8.26953125" style="1" hidden="1" customWidth="1"/>
    <col min="8" max="9" width="8.1796875" style="1" hidden="1" customWidth="1"/>
    <col min="10" max="10" width="8.7265625" style="1" hidden="1" customWidth="1"/>
    <col min="11" max="11" width="8.1796875" style="1" hidden="1" customWidth="1"/>
    <col min="12" max="12" width="8.26953125" style="1" hidden="1" customWidth="1"/>
    <col min="13" max="15" width="8.1796875" style="1" hidden="1" customWidth="1"/>
    <col min="16" max="16" width="12.7265625" style="1" hidden="1" customWidth="1"/>
    <col min="17" max="17" width="13.7265625" style="1" hidden="1" customWidth="1"/>
    <col min="18" max="18" width="36" style="1" hidden="1" customWidth="1"/>
    <col min="19" max="19" width="31.26953125" style="1" hidden="1" customWidth="1"/>
    <col min="20" max="20" width="199.81640625" style="1" hidden="1" customWidth="1"/>
    <col min="21" max="21" width="28.1796875" style="446" customWidth="1"/>
    <col min="22" max="22" width="130.26953125" style="143" customWidth="1"/>
    <col min="23" max="23" width="37.453125" style="1" customWidth="1"/>
    <col min="24" max="24" width="22.7265625" style="1" hidden="1" customWidth="1"/>
    <col min="25" max="25" width="63.453125" style="1" hidden="1" customWidth="1"/>
    <col min="26" max="26" width="12.7265625" style="1" hidden="1" customWidth="1"/>
    <col min="27" max="27" width="59" style="1" hidden="1" customWidth="1"/>
    <col min="28" max="28" width="16" style="1" hidden="1" customWidth="1"/>
    <col min="29" max="29" width="19.26953125" style="1" hidden="1" customWidth="1"/>
    <col min="30" max="30" width="29.1796875" style="498" bestFit="1" customWidth="1"/>
    <col min="31" max="31" width="23.7265625" style="1" customWidth="1"/>
    <col min="32" max="32" width="30.81640625" style="1" bestFit="1" customWidth="1"/>
    <col min="33" max="33" width="34.453125" style="498" bestFit="1" customWidth="1"/>
    <col min="34" max="34" width="13.7265625" style="247" customWidth="1"/>
    <col min="35" max="35" width="23" style="138" hidden="1" customWidth="1"/>
    <col min="36" max="36" width="26.26953125" style="138" hidden="1" customWidth="1"/>
    <col min="37" max="37" width="27.453125" style="138" hidden="1" customWidth="1"/>
    <col min="38" max="38" width="16.26953125" style="139" hidden="1" customWidth="1"/>
    <col min="39" max="39" width="29.1796875" style="498" bestFit="1" customWidth="1"/>
    <col min="40" max="40" width="13.7265625" style="247" customWidth="1"/>
    <col min="41" max="41" width="41.453125" style="138" hidden="1" customWidth="1"/>
    <col min="42" max="42" width="35.26953125" style="138" hidden="1" customWidth="1"/>
    <col min="43" max="43" width="37.7265625" style="138" hidden="1" customWidth="1"/>
    <col min="44" max="44" width="22.54296875" style="139" hidden="1" customWidth="1"/>
    <col min="45" max="45" width="29.1796875" style="498" bestFit="1" customWidth="1"/>
    <col min="46" max="46" width="13.7265625" style="247" customWidth="1"/>
    <col min="47" max="47" width="28.453125" style="498" customWidth="1"/>
    <col min="48" max="48" width="51.453125" style="444" hidden="1" customWidth="1"/>
    <col min="49" max="49" width="59.26953125" style="444" hidden="1" customWidth="1"/>
    <col min="50" max="50" width="35.54296875" style="444" hidden="1" customWidth="1"/>
    <col min="51" max="51" width="22.1796875" style="138" hidden="1" customWidth="1"/>
    <col min="52" max="52" width="63.7265625" style="138" hidden="1" customWidth="1"/>
    <col min="53" max="53" width="14.7265625" style="209" hidden="1" customWidth="1"/>
    <col min="54" max="60" width="13.7265625" style="139" hidden="1" customWidth="1"/>
    <col min="61" max="61" width="13.26953125" style="139" hidden="1" customWidth="1"/>
    <col min="62" max="62" width="18.54296875" style="139" hidden="1" customWidth="1"/>
    <col min="63" max="63" width="13.7265625" style="139" hidden="1" customWidth="1"/>
    <col min="64" max="64" width="17.26953125" style="139" hidden="1" customWidth="1"/>
    <col min="65" max="65" width="16.7265625" style="139" hidden="1" customWidth="1"/>
    <col min="66" max="66" width="5.7265625" style="167" hidden="1" customWidth="1"/>
    <col min="67" max="70" width="13.7265625" style="139" hidden="1" customWidth="1"/>
    <col min="71" max="71" width="13.26953125" style="139" hidden="1" customWidth="1"/>
    <col min="72" max="74" width="13.7265625" style="139" hidden="1" customWidth="1"/>
    <col min="75" max="75" width="18.54296875" style="139" hidden="1" customWidth="1"/>
    <col min="76" max="76" width="13.7265625" style="139" hidden="1" customWidth="1"/>
    <col min="77" max="77" width="17.26953125" style="139" hidden="1" customWidth="1"/>
    <col min="78" max="78" width="16.7265625" style="139" hidden="1" customWidth="1"/>
    <col min="79" max="79" width="10" style="1" customWidth="1"/>
    <col min="80" max="80" width="20.26953125" style="1" customWidth="1"/>
    <col min="81" max="16384" width="11.453125" style="1"/>
  </cols>
  <sheetData>
    <row r="1" spans="1:78" ht="18.5" thickBot="1">
      <c r="T1" s="134" t="s">
        <v>106</v>
      </c>
      <c r="U1" s="445"/>
      <c r="V1" s="135" t="s">
        <v>106</v>
      </c>
      <c r="W1" s="538" t="s">
        <v>161</v>
      </c>
      <c r="X1" s="539"/>
      <c r="AD1" s="467"/>
      <c r="AE1" s="136"/>
      <c r="AF1" s="136"/>
      <c r="AG1" s="468"/>
      <c r="AH1" s="137"/>
      <c r="AM1" s="468"/>
      <c r="AN1" s="137"/>
      <c r="AS1" s="468"/>
      <c r="AT1" s="137"/>
      <c r="AU1" s="468"/>
      <c r="AV1" s="390"/>
      <c r="AW1" s="390"/>
      <c r="AX1" s="390"/>
      <c r="BA1" s="140"/>
      <c r="BB1" s="141"/>
      <c r="BC1" s="141"/>
      <c r="BD1" s="141"/>
      <c r="BE1" s="141"/>
      <c r="BF1" s="141"/>
      <c r="BG1" s="141"/>
      <c r="BH1" s="141"/>
      <c r="BI1" s="141"/>
      <c r="BJ1" s="141"/>
      <c r="BK1" s="141"/>
      <c r="BL1" s="141"/>
      <c r="BM1" s="141"/>
      <c r="BN1" s="142"/>
      <c r="BO1" s="141"/>
      <c r="BP1" s="141"/>
      <c r="BQ1" s="141"/>
      <c r="BR1" s="141"/>
      <c r="BS1" s="141"/>
      <c r="BT1" s="141"/>
      <c r="BU1" s="141"/>
      <c r="BV1" s="141"/>
      <c r="BW1" s="141"/>
      <c r="BX1" s="141"/>
      <c r="BY1" s="141"/>
      <c r="BZ1" s="141"/>
    </row>
    <row r="2" spans="1:78">
      <c r="AD2" s="468"/>
      <c r="AG2" s="468"/>
      <c r="AH2" s="137"/>
      <c r="AM2" s="468"/>
      <c r="AN2" s="137"/>
      <c r="AS2" s="468"/>
      <c r="AT2" s="137"/>
      <c r="AU2" s="468"/>
      <c r="AV2" s="138"/>
      <c r="AW2" s="138"/>
      <c r="AX2" s="138"/>
      <c r="BA2" s="144"/>
      <c r="BI2" s="141"/>
      <c r="BJ2" s="141"/>
      <c r="BK2" s="141"/>
      <c r="BL2" s="141"/>
      <c r="BM2" s="141"/>
      <c r="BN2" s="142"/>
      <c r="BO2" s="141"/>
      <c r="BP2" s="141"/>
      <c r="BQ2" s="141"/>
      <c r="BR2" s="141"/>
      <c r="BS2" s="141"/>
      <c r="BT2" s="141"/>
      <c r="BU2" s="141"/>
      <c r="BV2" s="141"/>
      <c r="BW2" s="141"/>
      <c r="BX2" s="141"/>
      <c r="BY2" s="141"/>
      <c r="BZ2" s="141"/>
    </row>
    <row r="3" spans="1:78" hidden="1">
      <c r="AD3" s="468"/>
      <c r="AG3" s="468"/>
      <c r="AH3" s="137"/>
      <c r="AM3" s="468"/>
      <c r="AN3" s="137"/>
      <c r="AS3" s="468"/>
      <c r="AT3" s="137"/>
      <c r="AU3" s="468"/>
      <c r="AV3" s="390"/>
      <c r="AW3" s="390"/>
      <c r="AX3" s="390"/>
      <c r="BA3" s="140"/>
      <c r="BB3" s="141"/>
      <c r="BC3" s="141"/>
      <c r="BD3" s="141"/>
      <c r="BE3" s="141"/>
      <c r="BF3" s="141"/>
      <c r="BG3" s="141"/>
      <c r="BH3" s="141"/>
      <c r="BI3" s="141"/>
      <c r="BJ3" s="141"/>
      <c r="BK3" s="141"/>
      <c r="BL3" s="141"/>
      <c r="BM3" s="141"/>
      <c r="BN3" s="142"/>
      <c r="BO3" s="141"/>
      <c r="BP3" s="141"/>
      <c r="BQ3" s="141"/>
      <c r="BR3" s="141"/>
      <c r="BS3" s="141"/>
      <c r="BT3" s="141"/>
      <c r="BU3" s="141"/>
      <c r="BV3" s="141"/>
      <c r="BW3" s="141"/>
      <c r="BX3" s="141"/>
      <c r="BY3" s="141"/>
      <c r="BZ3" s="141"/>
    </row>
    <row r="4" spans="1:78" ht="15" customHeight="1">
      <c r="T4" s="145"/>
      <c r="U4" s="447"/>
      <c r="V4" s="146"/>
      <c r="W4" s="145"/>
      <c r="X4" s="145"/>
      <c r="Y4" s="145"/>
      <c r="Z4" s="145"/>
      <c r="AA4" s="145"/>
      <c r="AB4" s="145"/>
      <c r="AC4" s="145"/>
      <c r="AD4" s="441"/>
      <c r="AE4" s="145"/>
      <c r="AF4" s="145"/>
      <c r="AG4" s="441"/>
      <c r="AH4" s="147"/>
      <c r="AI4" s="148"/>
      <c r="AJ4" s="148"/>
      <c r="AK4" s="148"/>
      <c r="AL4" s="141"/>
      <c r="AM4" s="441"/>
      <c r="AN4" s="147"/>
      <c r="AO4" s="148"/>
      <c r="AP4" s="148"/>
      <c r="AQ4" s="148"/>
      <c r="AR4" s="141"/>
      <c r="AS4" s="441"/>
      <c r="AT4" s="147"/>
      <c r="AU4" s="441"/>
      <c r="AV4" s="391"/>
      <c r="AW4" s="391"/>
      <c r="AX4" s="391"/>
      <c r="AY4" s="148"/>
      <c r="AZ4" s="148"/>
      <c r="BA4" s="140"/>
      <c r="BB4" s="141"/>
      <c r="BC4" s="141"/>
      <c r="BD4" s="141"/>
      <c r="BE4" s="141"/>
      <c r="BF4" s="141"/>
      <c r="BG4" s="141"/>
      <c r="BH4" s="141"/>
      <c r="BI4" s="141"/>
      <c r="BJ4" s="141"/>
      <c r="BK4" s="141"/>
      <c r="BL4" s="141"/>
      <c r="BM4" s="141"/>
      <c r="BN4" s="142"/>
      <c r="BO4" s="141"/>
      <c r="BP4" s="141"/>
      <c r="BQ4" s="141"/>
      <c r="BR4" s="141"/>
      <c r="BS4" s="141"/>
      <c r="BT4" s="141"/>
      <c r="BU4" s="141"/>
      <c r="BV4" s="141"/>
      <c r="BW4" s="141"/>
      <c r="BX4" s="141"/>
      <c r="BY4" s="141"/>
      <c r="BZ4" s="141"/>
    </row>
    <row r="5" spans="1:78" ht="75" customHeight="1">
      <c r="A5" s="149"/>
      <c r="B5" s="149"/>
      <c r="C5" s="149"/>
      <c r="D5" s="149"/>
      <c r="E5" s="149"/>
      <c r="F5" s="149"/>
      <c r="G5" s="149"/>
      <c r="H5" s="149"/>
      <c r="I5" s="149"/>
      <c r="J5" s="149"/>
      <c r="K5" s="149"/>
      <c r="L5" s="149"/>
      <c r="M5" s="149"/>
      <c r="N5" s="149"/>
      <c r="O5" s="149"/>
      <c r="P5" s="149"/>
      <c r="Q5" s="149"/>
      <c r="R5" s="149"/>
      <c r="S5" s="149"/>
      <c r="T5" s="543" t="s">
        <v>482</v>
      </c>
      <c r="U5" s="543"/>
      <c r="V5" s="543"/>
      <c r="W5" s="543"/>
      <c r="X5" s="543"/>
      <c r="Y5" s="543"/>
      <c r="Z5" s="543"/>
      <c r="AA5" s="543"/>
      <c r="AB5" s="543"/>
      <c r="AC5" s="543"/>
      <c r="AD5" s="543"/>
      <c r="AE5" s="543"/>
      <c r="AF5" s="543"/>
      <c r="AG5" s="543"/>
      <c r="AH5" s="543"/>
      <c r="AI5" s="543"/>
      <c r="AJ5" s="543"/>
      <c r="AK5" s="543"/>
      <c r="AL5" s="543"/>
      <c r="AM5" s="543"/>
      <c r="AN5" s="543"/>
      <c r="AO5" s="543"/>
      <c r="AP5" s="543"/>
      <c r="AQ5" s="543"/>
      <c r="AR5" s="543"/>
      <c r="AS5" s="543"/>
      <c r="AT5" s="543"/>
      <c r="AU5" s="543"/>
      <c r="AV5" s="543"/>
      <c r="AW5" s="543"/>
      <c r="AX5" s="150"/>
      <c r="AY5" s="149"/>
      <c r="AZ5" s="149"/>
      <c r="BA5" s="140"/>
      <c r="BB5" s="141"/>
      <c r="BC5" s="141"/>
      <c r="BD5" s="141"/>
      <c r="BE5" s="141"/>
      <c r="BF5" s="141"/>
      <c r="BG5" s="141"/>
      <c r="BH5" s="141"/>
      <c r="BI5" s="141"/>
      <c r="BJ5" s="141"/>
      <c r="BK5" s="141"/>
      <c r="BL5" s="141"/>
      <c r="BM5" s="141"/>
      <c r="BN5" s="142"/>
      <c r="BO5" s="141"/>
      <c r="BP5" s="141"/>
      <c r="BQ5" s="141"/>
      <c r="BR5" s="141"/>
      <c r="BS5" s="141"/>
      <c r="BT5" s="141"/>
      <c r="BU5" s="141"/>
      <c r="BV5" s="141"/>
      <c r="BW5" s="141"/>
      <c r="BX5" s="141"/>
      <c r="BY5" s="141"/>
      <c r="BZ5" s="141"/>
    </row>
    <row r="6" spans="1:78" ht="18">
      <c r="T6" s="151" t="s">
        <v>108</v>
      </c>
      <c r="U6" s="448"/>
      <c r="V6" s="152" t="s">
        <v>108</v>
      </c>
      <c r="W6" s="145"/>
      <c r="X6" s="145"/>
      <c r="Y6" s="145"/>
      <c r="Z6" s="145"/>
      <c r="AA6" s="145"/>
      <c r="AB6" s="145"/>
      <c r="AC6" s="145"/>
      <c r="AD6" s="441"/>
      <c r="AE6" s="145"/>
      <c r="AF6" s="145"/>
      <c r="AG6" s="441"/>
      <c r="AH6" s="147"/>
      <c r="AI6" s="148"/>
      <c r="AJ6" s="148"/>
      <c r="AK6" s="148"/>
      <c r="AL6" s="153"/>
      <c r="AM6" s="441"/>
      <c r="AN6" s="147"/>
      <c r="AO6" s="148"/>
      <c r="AP6" s="148"/>
      <c r="AQ6" s="148"/>
      <c r="AR6" s="141"/>
      <c r="AS6" s="441"/>
      <c r="AT6" s="147"/>
      <c r="AU6" s="441"/>
      <c r="AV6" s="391"/>
      <c r="AW6" s="391"/>
      <c r="AX6" s="391"/>
      <c r="AY6" s="148"/>
      <c r="AZ6" s="148"/>
      <c r="BA6" s="140"/>
      <c r="BB6" s="141"/>
      <c r="BC6" s="141"/>
      <c r="BD6" s="141"/>
      <c r="BE6" s="141"/>
      <c r="BF6" s="141"/>
      <c r="BG6" s="141"/>
      <c r="BH6" s="141"/>
      <c r="BI6" s="141"/>
      <c r="BJ6" s="141"/>
      <c r="BK6" s="141"/>
      <c r="BL6" s="141"/>
      <c r="BM6" s="141"/>
      <c r="BN6" s="142"/>
      <c r="BO6" s="141"/>
      <c r="BP6" s="141"/>
      <c r="BQ6" s="141"/>
      <c r="BR6" s="141"/>
      <c r="BS6" s="141"/>
      <c r="BT6" s="141"/>
      <c r="BU6" s="141"/>
      <c r="BV6" s="141"/>
      <c r="BW6" s="141"/>
      <c r="BX6" s="141"/>
      <c r="BY6" s="141"/>
      <c r="BZ6" s="141"/>
    </row>
    <row r="7" spans="1:78" ht="21.75" customHeight="1" thickBot="1">
      <c r="T7" s="145"/>
      <c r="U7" s="447"/>
      <c r="V7" s="146"/>
      <c r="W7" s="145"/>
      <c r="X7" s="145"/>
      <c r="Y7" s="145"/>
      <c r="Z7" s="145"/>
      <c r="AA7" s="145"/>
      <c r="AB7" s="145"/>
      <c r="AC7" s="145"/>
      <c r="AD7" s="441"/>
      <c r="AE7" s="145"/>
      <c r="AF7" s="145"/>
      <c r="AG7" s="441"/>
      <c r="AH7" s="147"/>
      <c r="AI7" s="148"/>
      <c r="AJ7" s="148"/>
      <c r="AK7" s="148"/>
      <c r="AL7" s="141"/>
      <c r="AM7" s="540" t="s">
        <v>109</v>
      </c>
      <c r="AN7" s="540"/>
      <c r="AO7" s="148"/>
      <c r="AP7" s="148"/>
      <c r="AQ7" s="148"/>
      <c r="AR7" s="141"/>
      <c r="AS7" s="540"/>
      <c r="AT7" s="540"/>
      <c r="AU7" s="540"/>
      <c r="AV7" s="540"/>
      <c r="AW7" s="391"/>
      <c r="AX7" s="391"/>
      <c r="AY7" s="148"/>
      <c r="AZ7" s="148"/>
      <c r="BA7" s="140"/>
      <c r="BB7" s="542"/>
      <c r="BC7" s="542"/>
      <c r="BD7" s="542"/>
      <c r="BE7" s="542"/>
      <c r="BF7" s="542"/>
      <c r="BG7" s="542"/>
      <c r="BH7" s="542"/>
      <c r="BI7" s="542"/>
      <c r="BJ7" s="542"/>
      <c r="BK7" s="542"/>
      <c r="BL7" s="542"/>
      <c r="BM7" s="542"/>
      <c r="BN7" s="542"/>
      <c r="BO7" s="542"/>
      <c r="BP7" s="542"/>
      <c r="BQ7" s="542"/>
      <c r="BR7" s="542"/>
      <c r="BS7" s="542"/>
      <c r="BT7" s="542"/>
      <c r="BU7" s="542"/>
      <c r="BV7" s="542"/>
      <c r="BW7" s="542"/>
      <c r="BX7" s="542"/>
      <c r="BY7" s="542"/>
      <c r="BZ7" s="542"/>
    </row>
    <row r="8" spans="1:78" ht="62.25" customHeight="1" thickBot="1">
      <c r="A8" s="154"/>
      <c r="B8" s="155" t="s">
        <v>110</v>
      </c>
      <c r="C8" s="156" t="s">
        <v>111</v>
      </c>
      <c r="D8" s="156" t="s">
        <v>112</v>
      </c>
      <c r="E8" s="156" t="s">
        <v>113</v>
      </c>
      <c r="F8" s="156" t="s">
        <v>114</v>
      </c>
      <c r="G8" s="156" t="s">
        <v>115</v>
      </c>
      <c r="H8" s="156" t="s">
        <v>116</v>
      </c>
      <c r="I8" s="156" t="s">
        <v>117</v>
      </c>
      <c r="J8" s="156" t="s">
        <v>118</v>
      </c>
      <c r="K8" s="156" t="s">
        <v>119</v>
      </c>
      <c r="L8" s="156" t="s">
        <v>120</v>
      </c>
      <c r="M8" s="156" t="s">
        <v>121</v>
      </c>
      <c r="N8" s="156" t="s">
        <v>122</v>
      </c>
      <c r="O8" s="156" t="s">
        <v>123</v>
      </c>
      <c r="P8" s="156" t="s">
        <v>124</v>
      </c>
      <c r="Q8" s="157"/>
      <c r="R8" s="157"/>
      <c r="S8" s="157"/>
      <c r="T8" s="158" t="s">
        <v>125</v>
      </c>
      <c r="U8" s="449"/>
      <c r="V8" s="159" t="s">
        <v>125</v>
      </c>
      <c r="W8" s="160" t="s">
        <v>126</v>
      </c>
      <c r="X8" s="160" t="s">
        <v>127</v>
      </c>
      <c r="Y8" s="160" t="s">
        <v>128</v>
      </c>
      <c r="Z8" s="160" t="s">
        <v>129</v>
      </c>
      <c r="AA8" s="160" t="s">
        <v>130</v>
      </c>
      <c r="AB8" s="160" t="s">
        <v>131</v>
      </c>
      <c r="AC8" s="159" t="s">
        <v>132</v>
      </c>
      <c r="AD8" s="469" t="s">
        <v>133</v>
      </c>
      <c r="AE8" s="159" t="s">
        <v>134</v>
      </c>
      <c r="AF8" s="159" t="s">
        <v>135</v>
      </c>
      <c r="AG8" s="469" t="s">
        <v>0</v>
      </c>
      <c r="AH8" s="161" t="s">
        <v>136</v>
      </c>
      <c r="AI8" s="162" t="s">
        <v>137</v>
      </c>
      <c r="AJ8" s="162" t="s">
        <v>138</v>
      </c>
      <c r="AK8" s="162" t="s">
        <v>139</v>
      </c>
      <c r="AL8" s="163" t="s">
        <v>140</v>
      </c>
      <c r="AM8" s="469" t="s">
        <v>141</v>
      </c>
      <c r="AN8" s="161" t="s">
        <v>142</v>
      </c>
      <c r="AO8" s="162" t="s">
        <v>143</v>
      </c>
      <c r="AP8" s="162" t="s">
        <v>144</v>
      </c>
      <c r="AQ8" s="162" t="s">
        <v>145</v>
      </c>
      <c r="AR8" s="163" t="s">
        <v>146</v>
      </c>
      <c r="AS8" s="469" t="s">
        <v>464</v>
      </c>
      <c r="AT8" s="161" t="s">
        <v>465</v>
      </c>
      <c r="AU8" s="469" t="s">
        <v>147</v>
      </c>
      <c r="AV8" s="392" t="s">
        <v>148</v>
      </c>
      <c r="AW8" s="392" t="s">
        <v>149</v>
      </c>
      <c r="AX8" s="392" t="s">
        <v>150</v>
      </c>
      <c r="AY8" s="164" t="s">
        <v>151</v>
      </c>
      <c r="AZ8" s="165" t="s">
        <v>152</v>
      </c>
      <c r="BA8" s="140"/>
      <c r="BB8" s="166" t="s">
        <v>153</v>
      </c>
      <c r="BC8" s="166" t="s">
        <v>154</v>
      </c>
      <c r="BD8" s="166" t="s">
        <v>107</v>
      </c>
      <c r="BE8" s="166" t="s">
        <v>155</v>
      </c>
      <c r="BF8" s="166" t="s">
        <v>156</v>
      </c>
      <c r="BG8" s="166" t="s">
        <v>157</v>
      </c>
      <c r="BH8" s="166" t="s">
        <v>158</v>
      </c>
      <c r="BI8" s="166" t="s">
        <v>159</v>
      </c>
      <c r="BJ8" s="166" t="s">
        <v>160</v>
      </c>
      <c r="BK8" s="166" t="s">
        <v>161</v>
      </c>
      <c r="BL8" s="166" t="s">
        <v>162</v>
      </c>
      <c r="BM8" s="166" t="s">
        <v>163</v>
      </c>
      <c r="BO8" s="168"/>
      <c r="BP8" s="168"/>
      <c r="BQ8" s="168"/>
      <c r="BR8" s="168"/>
      <c r="BS8" s="168"/>
      <c r="BT8" s="168"/>
      <c r="BU8" s="168"/>
      <c r="BV8" s="168"/>
      <c r="BW8" s="168"/>
      <c r="BX8" s="168"/>
      <c r="BY8" s="168"/>
      <c r="BZ8" s="168"/>
    </row>
    <row r="9" spans="1:78" ht="24.75" customHeight="1">
      <c r="A9" s="169"/>
      <c r="B9" s="1" t="s">
        <v>164</v>
      </c>
      <c r="C9" s="1" t="s">
        <v>164</v>
      </c>
      <c r="D9" s="1" t="s">
        <v>164</v>
      </c>
      <c r="E9" s="1" t="s">
        <v>165</v>
      </c>
      <c r="F9" s="1" t="s">
        <v>164</v>
      </c>
      <c r="G9" s="1" t="s">
        <v>164</v>
      </c>
      <c r="H9" s="1" t="s">
        <v>164</v>
      </c>
      <c r="I9" s="1" t="s">
        <v>164</v>
      </c>
      <c r="J9" s="1" t="s">
        <v>164</v>
      </c>
      <c r="K9" s="1" t="s">
        <v>164</v>
      </c>
      <c r="L9" s="1" t="s">
        <v>164</v>
      </c>
      <c r="M9" s="1" t="s">
        <v>164</v>
      </c>
      <c r="N9" s="1" t="s">
        <v>164</v>
      </c>
      <c r="O9" s="1" t="s">
        <v>164</v>
      </c>
      <c r="T9" s="170" t="s">
        <v>166</v>
      </c>
      <c r="U9" s="445"/>
      <c r="V9" s="160" t="s">
        <v>166</v>
      </c>
      <c r="W9" s="393">
        <v>1760917.2744170001</v>
      </c>
      <c r="X9" s="393">
        <v>0</v>
      </c>
      <c r="Y9" s="393">
        <v>12646.210126</v>
      </c>
      <c r="Z9" s="393">
        <v>0</v>
      </c>
      <c r="AA9" s="393">
        <v>25635.210126000005</v>
      </c>
      <c r="AB9" s="393">
        <v>0</v>
      </c>
      <c r="AC9" s="393">
        <v>0</v>
      </c>
      <c r="AD9" s="470">
        <v>1773906.2744169999</v>
      </c>
      <c r="AE9" s="393">
        <v>13297.664785000001</v>
      </c>
      <c r="AF9" s="393">
        <v>1760608.6096319999</v>
      </c>
      <c r="AG9" s="470">
        <v>1630936.5227874999</v>
      </c>
      <c r="AH9" s="171">
        <v>0.91940399913378323</v>
      </c>
      <c r="AI9" s="172">
        <v>0.92634814680839039</v>
      </c>
      <c r="AJ9" s="173">
        <v>544089.09843343997</v>
      </c>
      <c r="AK9" s="173">
        <v>1083793.1371150599</v>
      </c>
      <c r="AL9" s="174" t="e" vm="1">
        <v>#VALUE!</v>
      </c>
      <c r="AM9" s="470">
        <v>1590703.3992585798</v>
      </c>
      <c r="AN9" s="171">
        <v>0.8967234753038853</v>
      </c>
      <c r="AO9" s="172">
        <v>0.90349631971359412</v>
      </c>
      <c r="AP9" s="173">
        <v>571003.76284877001</v>
      </c>
      <c r="AQ9" s="173">
        <v>1016683.6464108101</v>
      </c>
      <c r="AR9" s="174" t="e">
        <v>#N/A</v>
      </c>
      <c r="AS9" s="470">
        <v>1589009.8859608201</v>
      </c>
      <c r="AT9" s="171">
        <v>0.89576879504699503</v>
      </c>
      <c r="AU9" s="470">
        <v>142969.75162949981</v>
      </c>
      <c r="AV9" s="393">
        <v>40233.123528919976</v>
      </c>
      <c r="AW9" s="394">
        <v>183202.8751584198</v>
      </c>
      <c r="AX9" s="393">
        <v>129672.08684449992</v>
      </c>
      <c r="AY9" s="175" t="e">
        <v>#N/A</v>
      </c>
      <c r="AZ9" s="176" t="e">
        <v>#N/A</v>
      </c>
      <c r="BA9" s="140"/>
      <c r="BB9" s="177"/>
      <c r="BC9" s="177"/>
      <c r="BD9" s="177"/>
      <c r="BE9" s="177"/>
      <c r="BF9" s="177"/>
      <c r="BG9" s="177"/>
      <c r="BH9" s="177"/>
      <c r="BI9" s="177"/>
      <c r="BJ9" s="177"/>
      <c r="BK9" s="177"/>
      <c r="BL9" s="177"/>
      <c r="BM9" s="177"/>
      <c r="BO9" s="177"/>
      <c r="BP9" s="177"/>
      <c r="BQ9" s="177"/>
      <c r="BR9" s="177"/>
      <c r="BS9" s="177"/>
      <c r="BT9" s="177"/>
      <c r="BU9" s="177"/>
      <c r="BV9" s="177"/>
      <c r="BW9" s="177"/>
      <c r="BX9" s="177"/>
      <c r="BY9" s="177"/>
      <c r="BZ9" s="177"/>
    </row>
    <row r="10" spans="1:78" ht="25.5" customHeight="1">
      <c r="A10" s="169"/>
      <c r="B10" s="1" t="s">
        <v>164</v>
      </c>
      <c r="C10" s="1" t="s">
        <v>164</v>
      </c>
      <c r="D10" s="1" t="s">
        <v>164</v>
      </c>
      <c r="E10" s="1" t="s">
        <v>165</v>
      </c>
      <c r="F10" s="1">
        <v>1</v>
      </c>
      <c r="G10" s="1" t="s">
        <v>164</v>
      </c>
      <c r="H10" s="1" t="s">
        <v>164</v>
      </c>
      <c r="I10" s="1" t="s">
        <v>164</v>
      </c>
      <c r="J10" s="1" t="s">
        <v>164</v>
      </c>
      <c r="K10" s="1" t="s">
        <v>164</v>
      </c>
      <c r="L10" s="1" t="s">
        <v>164</v>
      </c>
      <c r="M10" s="1" t="s">
        <v>164</v>
      </c>
      <c r="N10" s="1" t="s">
        <v>164</v>
      </c>
      <c r="O10" s="1" t="s">
        <v>164</v>
      </c>
      <c r="T10" s="178" t="s">
        <v>167</v>
      </c>
      <c r="U10" s="450"/>
      <c r="V10" s="179" t="s">
        <v>167</v>
      </c>
      <c r="W10" s="395">
        <v>199672.23761899999</v>
      </c>
      <c r="X10" s="395">
        <v>0</v>
      </c>
      <c r="Y10" s="395">
        <v>4785.3410219999996</v>
      </c>
      <c r="Z10" s="395">
        <v>0</v>
      </c>
      <c r="AA10" s="395">
        <v>17286.382808000002</v>
      </c>
      <c r="AB10" s="395">
        <v>0</v>
      </c>
      <c r="AC10" s="395">
        <v>0</v>
      </c>
      <c r="AD10" s="471">
        <v>212173.27940499998</v>
      </c>
      <c r="AE10" s="395">
        <v>6426.5127849999999</v>
      </c>
      <c r="AF10" s="395">
        <v>205746.76661999998</v>
      </c>
      <c r="AG10" s="471">
        <v>150548.99333128001</v>
      </c>
      <c r="AH10" s="180">
        <v>0.70955680071244753</v>
      </c>
      <c r="AI10" s="172">
        <v>0.73171985059348987</v>
      </c>
      <c r="AJ10" s="181">
        <v>29854.412498000002</v>
      </c>
      <c r="AK10" s="181">
        <v>120694.58083328001</v>
      </c>
      <c r="AL10" s="174" t="e" vm="1">
        <v>#VALUE!</v>
      </c>
      <c r="AM10" s="471">
        <v>150192.35100427998</v>
      </c>
      <c r="AN10" s="182">
        <v>0.70787589947926599</v>
      </c>
      <c r="AO10" s="172">
        <v>0.72998644630792586</v>
      </c>
      <c r="AP10" s="181">
        <v>29854.412498000002</v>
      </c>
      <c r="AQ10" s="181">
        <v>120337.93850627997</v>
      </c>
      <c r="AR10" s="174" t="e">
        <v>#N/A</v>
      </c>
      <c r="AS10" s="471">
        <v>149265.47981727999</v>
      </c>
      <c r="AT10" s="182">
        <v>0.70350743616664135</v>
      </c>
      <c r="AU10" s="471">
        <v>61624.286073719966</v>
      </c>
      <c r="AV10" s="395">
        <v>356.64232700003777</v>
      </c>
      <c r="AW10" s="396">
        <v>61980.928400720004</v>
      </c>
      <c r="AX10" s="395">
        <v>55197.773288719967</v>
      </c>
      <c r="AY10" s="183" t="e">
        <v>#N/A</v>
      </c>
      <c r="AZ10" s="176" t="e">
        <v>#N/A</v>
      </c>
      <c r="BA10" s="140"/>
      <c r="BB10" s="141"/>
      <c r="BC10" s="141"/>
      <c r="BD10" s="141"/>
      <c r="BE10" s="141"/>
      <c r="BF10" s="141"/>
      <c r="BG10" s="141"/>
      <c r="BH10" s="141"/>
      <c r="BI10" s="141"/>
      <c r="BJ10" s="141"/>
      <c r="BK10" s="141"/>
      <c r="BL10" s="141"/>
      <c r="BM10" s="141"/>
      <c r="BO10" s="141"/>
      <c r="BP10" s="141"/>
      <c r="BQ10" s="141"/>
      <c r="BR10" s="141"/>
      <c r="BS10" s="141"/>
      <c r="BT10" s="141"/>
      <c r="BU10" s="141"/>
      <c r="BV10" s="141"/>
      <c r="BW10" s="141"/>
      <c r="BX10" s="141"/>
      <c r="BY10" s="141"/>
      <c r="BZ10" s="141"/>
    </row>
    <row r="11" spans="1:78" ht="25.5" customHeight="1">
      <c r="A11" s="169"/>
      <c r="B11" s="1" t="s">
        <v>164</v>
      </c>
      <c r="C11" s="1" t="s">
        <v>164</v>
      </c>
      <c r="D11" s="1" t="s">
        <v>164</v>
      </c>
      <c r="E11" s="1" t="s">
        <v>165</v>
      </c>
      <c r="F11" s="1">
        <v>2</v>
      </c>
      <c r="G11" s="1" t="s">
        <v>164</v>
      </c>
      <c r="H11" s="1" t="s">
        <v>164</v>
      </c>
      <c r="I11" s="1" t="s">
        <v>164</v>
      </c>
      <c r="J11" s="1" t="s">
        <v>164</v>
      </c>
      <c r="K11" s="1" t="s">
        <v>164</v>
      </c>
      <c r="L11" s="1" t="s">
        <v>164</v>
      </c>
      <c r="M11" s="1" t="s">
        <v>164</v>
      </c>
      <c r="N11" s="1" t="s">
        <v>164</v>
      </c>
      <c r="O11" s="1" t="s">
        <v>164</v>
      </c>
      <c r="T11" s="178" t="s">
        <v>168</v>
      </c>
      <c r="U11" s="450"/>
      <c r="V11" s="179" t="s">
        <v>168</v>
      </c>
      <c r="W11" s="395">
        <v>66460.569535999995</v>
      </c>
      <c r="X11" s="395">
        <v>0</v>
      </c>
      <c r="Y11" s="395">
        <v>43.406778000000003</v>
      </c>
      <c r="Z11" s="395">
        <v>0</v>
      </c>
      <c r="AA11" s="395">
        <v>7099.0063260000006</v>
      </c>
      <c r="AB11" s="395">
        <v>0</v>
      </c>
      <c r="AC11" s="395">
        <v>0</v>
      </c>
      <c r="AD11" s="471">
        <v>73516.169083999994</v>
      </c>
      <c r="AE11" s="395">
        <v>0</v>
      </c>
      <c r="AF11" s="395">
        <v>73516.169083999994</v>
      </c>
      <c r="AG11" s="471">
        <v>57267.499902459997</v>
      </c>
      <c r="AH11" s="180">
        <v>0.77897829302048949</v>
      </c>
      <c r="AI11" s="172">
        <v>0.77897829302048949</v>
      </c>
      <c r="AJ11" s="181">
        <v>8361.610283510001</v>
      </c>
      <c r="AK11" s="181">
        <v>48905.889618949994</v>
      </c>
      <c r="AL11" s="174" t="e" vm="1">
        <v>#VALUE!</v>
      </c>
      <c r="AM11" s="471">
        <v>40423.285853690002</v>
      </c>
      <c r="AN11" s="182">
        <v>0.54985571687640744</v>
      </c>
      <c r="AO11" s="172">
        <v>0.54985571687640744</v>
      </c>
      <c r="AP11" s="181">
        <v>6891.4626613999999</v>
      </c>
      <c r="AQ11" s="181">
        <v>33531.823192290001</v>
      </c>
      <c r="AR11" s="174" t="e">
        <v>#N/A</v>
      </c>
      <c r="AS11" s="471">
        <v>39743.899594930001</v>
      </c>
      <c r="AT11" s="182">
        <v>0.5406143993917637</v>
      </c>
      <c r="AU11" s="471">
        <v>16248.669181539997</v>
      </c>
      <c r="AV11" s="395">
        <v>16844.214048769994</v>
      </c>
      <c r="AW11" s="396">
        <v>33092.883230309992</v>
      </c>
      <c r="AX11" s="395">
        <v>16248.669181539997</v>
      </c>
      <c r="AY11" s="183" t="e">
        <v>#N/A</v>
      </c>
      <c r="AZ11" s="176" t="e">
        <v>#N/A</v>
      </c>
      <c r="BA11" s="140"/>
      <c r="BB11" s="141"/>
      <c r="BC11" s="141"/>
      <c r="BD11" s="141"/>
      <c r="BE11" s="141"/>
      <c r="BF11" s="141"/>
      <c r="BG11" s="141"/>
      <c r="BH11" s="141"/>
      <c r="BI11" s="141"/>
      <c r="BJ11" s="141"/>
      <c r="BK11" s="141"/>
      <c r="BL11" s="141"/>
      <c r="BM11" s="141"/>
      <c r="BO11" s="141"/>
      <c r="BP11" s="141"/>
      <c r="BQ11" s="141"/>
      <c r="BR11" s="141"/>
      <c r="BS11" s="141"/>
      <c r="BT11" s="141"/>
      <c r="BU11" s="141"/>
      <c r="BV11" s="141"/>
      <c r="BW11" s="141"/>
      <c r="BX11" s="141"/>
      <c r="BY11" s="141"/>
      <c r="BZ11" s="141"/>
    </row>
    <row r="12" spans="1:78" ht="25.5" customHeight="1">
      <c r="A12" s="169"/>
      <c r="B12" s="1" t="s">
        <v>164</v>
      </c>
      <c r="C12" s="1" t="s">
        <v>164</v>
      </c>
      <c r="D12" s="1" t="s">
        <v>164</v>
      </c>
      <c r="E12" s="1" t="s">
        <v>165</v>
      </c>
      <c r="F12" s="1">
        <v>3</v>
      </c>
      <c r="G12" s="1" t="s">
        <v>164</v>
      </c>
      <c r="H12" s="1" t="s">
        <v>164</v>
      </c>
      <c r="I12" s="1" t="s">
        <v>164</v>
      </c>
      <c r="J12" s="1" t="s">
        <v>164</v>
      </c>
      <c r="K12" s="1" t="s">
        <v>164</v>
      </c>
      <c r="L12" s="1" t="s">
        <v>164</v>
      </c>
      <c r="M12" s="1" t="s">
        <v>164</v>
      </c>
      <c r="N12" s="1" t="s">
        <v>164</v>
      </c>
      <c r="O12" s="1" t="s">
        <v>164</v>
      </c>
      <c r="T12" s="178" t="s">
        <v>169</v>
      </c>
      <c r="U12" s="450"/>
      <c r="V12" s="179" t="s">
        <v>169</v>
      </c>
      <c r="W12" s="397">
        <v>1413422.337728</v>
      </c>
      <c r="X12" s="397">
        <v>0</v>
      </c>
      <c r="Y12" s="397">
        <v>4985.6043260000006</v>
      </c>
      <c r="Z12" s="397">
        <v>0</v>
      </c>
      <c r="AA12" s="397">
        <v>810.24968999999999</v>
      </c>
      <c r="AB12" s="397">
        <v>0</v>
      </c>
      <c r="AC12" s="397">
        <v>0</v>
      </c>
      <c r="AD12" s="472">
        <v>1409246.9830919998</v>
      </c>
      <c r="AE12" s="397">
        <v>6871.152</v>
      </c>
      <c r="AF12" s="395">
        <v>1402375.8310919998</v>
      </c>
      <c r="AG12" s="472">
        <v>1377425.5255929399</v>
      </c>
      <c r="AH12" s="180">
        <v>0.97741953122422798</v>
      </c>
      <c r="AI12" s="172">
        <v>0.98220854570801353</v>
      </c>
      <c r="AJ12" s="181">
        <v>505873.07565193</v>
      </c>
      <c r="AK12" s="181">
        <v>871552.44994100998</v>
      </c>
      <c r="AL12" s="174" t="e" vm="1">
        <v>#VALUE!</v>
      </c>
      <c r="AM12" s="471">
        <v>1373848.84562333</v>
      </c>
      <c r="AN12" s="182">
        <v>0.97488152332886069</v>
      </c>
      <c r="AO12" s="172">
        <v>0.97965810245998286</v>
      </c>
      <c r="AP12" s="181">
        <v>505873.07565193</v>
      </c>
      <c r="AQ12" s="181">
        <v>867975.76997140003</v>
      </c>
      <c r="AR12" s="174" t="e">
        <v>#N/A</v>
      </c>
      <c r="AS12" s="471">
        <v>1373848.84562333</v>
      </c>
      <c r="AT12" s="182">
        <v>0.97488152332886069</v>
      </c>
      <c r="AU12" s="471">
        <v>31821.457499059848</v>
      </c>
      <c r="AV12" s="395">
        <v>3576.6799696099479</v>
      </c>
      <c r="AW12" s="396">
        <v>35398.137468669796</v>
      </c>
      <c r="AX12" s="395">
        <v>24950.305499059847</v>
      </c>
      <c r="AY12" s="183" t="e">
        <v>#N/A</v>
      </c>
      <c r="AZ12" s="176" t="e">
        <v>#N/A</v>
      </c>
      <c r="BA12" s="140"/>
      <c r="BB12" s="141"/>
      <c r="BC12" s="141"/>
      <c r="BD12" s="141"/>
      <c r="BE12" s="141"/>
      <c r="BF12" s="141"/>
      <c r="BG12" s="141"/>
      <c r="BH12" s="141"/>
      <c r="BI12" s="141"/>
      <c r="BJ12" s="141"/>
      <c r="BK12" s="141"/>
      <c r="BL12" s="141"/>
      <c r="BM12" s="141"/>
      <c r="BO12" s="141"/>
      <c r="BP12" s="141"/>
      <c r="BQ12" s="141"/>
      <c r="BR12" s="141"/>
      <c r="BS12" s="141"/>
      <c r="BT12" s="141"/>
      <c r="BU12" s="141"/>
      <c r="BV12" s="141"/>
      <c r="BW12" s="141"/>
      <c r="BX12" s="141"/>
      <c r="BY12" s="141"/>
      <c r="BZ12" s="141"/>
    </row>
    <row r="13" spans="1:78" ht="22.5" customHeight="1">
      <c r="A13" s="169"/>
      <c r="B13" s="1" t="s">
        <v>164</v>
      </c>
      <c r="C13" s="1" t="s">
        <v>164</v>
      </c>
      <c r="D13" s="1" t="s">
        <v>164</v>
      </c>
      <c r="E13" s="1" t="s">
        <v>165</v>
      </c>
      <c r="F13" s="1">
        <v>5</v>
      </c>
      <c r="G13" s="1" t="s">
        <v>164</v>
      </c>
      <c r="H13" s="1" t="s">
        <v>164</v>
      </c>
      <c r="I13" s="1" t="s">
        <v>164</v>
      </c>
      <c r="J13" s="1" t="s">
        <v>164</v>
      </c>
      <c r="K13" s="1" t="s">
        <v>164</v>
      </c>
      <c r="L13" s="1" t="s">
        <v>164</v>
      </c>
      <c r="M13" s="1" t="s">
        <v>164</v>
      </c>
      <c r="N13" s="1" t="s">
        <v>164</v>
      </c>
      <c r="O13" s="1" t="s">
        <v>164</v>
      </c>
      <c r="Q13" s="184"/>
      <c r="T13" s="178" t="s">
        <v>170</v>
      </c>
      <c r="U13" s="450"/>
      <c r="V13" s="179" t="s">
        <v>170</v>
      </c>
      <c r="W13" s="395">
        <v>62635.527157999997</v>
      </c>
      <c r="X13" s="395">
        <v>0</v>
      </c>
      <c r="Y13" s="395">
        <v>2831.8580000000002</v>
      </c>
      <c r="Z13" s="395">
        <v>0</v>
      </c>
      <c r="AA13" s="395">
        <v>386.59800000000001</v>
      </c>
      <c r="AB13" s="395">
        <v>0</v>
      </c>
      <c r="AC13" s="395">
        <v>0</v>
      </c>
      <c r="AD13" s="471">
        <v>60190.267157999995</v>
      </c>
      <c r="AE13" s="395">
        <v>0</v>
      </c>
      <c r="AF13" s="395">
        <v>60190.267157999995</v>
      </c>
      <c r="AG13" s="471">
        <v>42640.216721819997</v>
      </c>
      <c r="AH13" s="180">
        <v>0.7084237823681534</v>
      </c>
      <c r="AI13" s="172">
        <v>0.7084237823681534</v>
      </c>
      <c r="AJ13" s="181">
        <v>0</v>
      </c>
      <c r="AK13" s="181">
        <v>42640.216721819997</v>
      </c>
      <c r="AL13" s="174" t="e" vm="1">
        <v>#VALUE!</v>
      </c>
      <c r="AM13" s="471">
        <v>23222.926778280002</v>
      </c>
      <c r="AN13" s="182">
        <v>0.38582528164096047</v>
      </c>
      <c r="AO13" s="172">
        <v>0.38582528164096047</v>
      </c>
      <c r="AP13" s="181">
        <v>28384.812037439999</v>
      </c>
      <c r="AQ13" s="181">
        <v>-5161.8852591599971</v>
      </c>
      <c r="AR13" s="174" t="e">
        <v>#N/A</v>
      </c>
      <c r="AS13" s="471">
        <v>23135.670926280003</v>
      </c>
      <c r="AT13" s="182">
        <v>0.3843756145083832</v>
      </c>
      <c r="AU13" s="471">
        <v>17550.050436179998</v>
      </c>
      <c r="AV13" s="395">
        <v>19417.289943539996</v>
      </c>
      <c r="AW13" s="396">
        <v>36967.340379719994</v>
      </c>
      <c r="AX13" s="395">
        <v>17550.050436179998</v>
      </c>
      <c r="AY13" s="183" t="e">
        <v>#N/A</v>
      </c>
      <c r="AZ13" s="176" t="e">
        <v>#N/A</v>
      </c>
      <c r="BA13" s="140"/>
      <c r="BB13" s="141"/>
      <c r="BC13" s="141"/>
      <c r="BD13" s="141"/>
      <c r="BE13" s="141"/>
      <c r="BF13" s="141"/>
      <c r="BG13" s="141"/>
      <c r="BH13" s="141"/>
      <c r="BI13" s="141"/>
      <c r="BJ13" s="141"/>
      <c r="BK13" s="141"/>
      <c r="BL13" s="141"/>
      <c r="BM13" s="141"/>
      <c r="BO13" s="141"/>
      <c r="BP13" s="141"/>
      <c r="BQ13" s="141"/>
      <c r="BR13" s="141"/>
      <c r="BS13" s="141"/>
      <c r="BT13" s="141"/>
      <c r="BU13" s="141"/>
      <c r="BV13" s="141"/>
      <c r="BW13" s="141"/>
      <c r="BX13" s="141"/>
      <c r="BY13" s="141"/>
      <c r="BZ13" s="141"/>
    </row>
    <row r="14" spans="1:78" ht="39" customHeight="1" thickBot="1">
      <c r="A14" s="169"/>
      <c r="B14" s="1" t="s">
        <v>164</v>
      </c>
      <c r="C14" s="1" t="s">
        <v>164</v>
      </c>
      <c r="D14" s="1" t="s">
        <v>164</v>
      </c>
      <c r="E14" s="1" t="s">
        <v>165</v>
      </c>
      <c r="F14" s="1">
        <v>8</v>
      </c>
      <c r="G14" s="1" t="s">
        <v>164</v>
      </c>
      <c r="H14" s="1" t="s">
        <v>164</v>
      </c>
      <c r="I14" s="1" t="s">
        <v>164</v>
      </c>
      <c r="J14" s="1" t="s">
        <v>164</v>
      </c>
      <c r="K14" s="1" t="s">
        <v>164</v>
      </c>
      <c r="L14" s="1" t="s">
        <v>164</v>
      </c>
      <c r="M14" s="1" t="s">
        <v>164</v>
      </c>
      <c r="N14" s="1" t="s">
        <v>164</v>
      </c>
      <c r="O14" s="1" t="s">
        <v>164</v>
      </c>
      <c r="Q14" s="184"/>
      <c r="T14" s="185" t="s">
        <v>171</v>
      </c>
      <c r="U14" s="451"/>
      <c r="V14" s="179" t="s">
        <v>171</v>
      </c>
      <c r="W14" s="395">
        <v>18726.602375999999</v>
      </c>
      <c r="X14" s="395">
        <v>0</v>
      </c>
      <c r="Y14" s="395">
        <v>0</v>
      </c>
      <c r="Z14" s="395">
        <v>0</v>
      </c>
      <c r="AA14" s="395">
        <v>52.973302000000004</v>
      </c>
      <c r="AB14" s="395">
        <v>0</v>
      </c>
      <c r="AC14" s="395">
        <v>0</v>
      </c>
      <c r="AD14" s="471">
        <v>18779.575678000001</v>
      </c>
      <c r="AE14" s="395">
        <v>0</v>
      </c>
      <c r="AF14" s="395">
        <v>18779.575678000001</v>
      </c>
      <c r="AG14" s="471">
        <v>3054.2872390000002</v>
      </c>
      <c r="AH14" s="180">
        <v>0.16263877796653592</v>
      </c>
      <c r="AI14" s="172">
        <v>0.16263877796653592</v>
      </c>
      <c r="AJ14" s="181">
        <v>0</v>
      </c>
      <c r="AK14" s="181">
        <v>3054.2872390000002</v>
      </c>
      <c r="AL14" s="174" t="e" vm="1">
        <v>#VALUE!</v>
      </c>
      <c r="AM14" s="471">
        <v>3015.9899989999999</v>
      </c>
      <c r="AN14" s="182">
        <v>0.16059947523378754</v>
      </c>
      <c r="AO14" s="172">
        <v>0.16059947523378754</v>
      </c>
      <c r="AP14" s="181">
        <v>2180.882576</v>
      </c>
      <c r="AQ14" s="181">
        <v>835.10742299999993</v>
      </c>
      <c r="AR14" s="174" t="e">
        <v>#N/A</v>
      </c>
      <c r="AS14" s="471">
        <v>3015.9899989999999</v>
      </c>
      <c r="AT14" s="182">
        <v>0.16059947523378754</v>
      </c>
      <c r="AU14" s="471">
        <v>15725.288439</v>
      </c>
      <c r="AV14" s="395">
        <v>38.297240000000329</v>
      </c>
      <c r="AW14" s="396">
        <v>15763.585679000002</v>
      </c>
      <c r="AX14" s="395">
        <v>15725.288439</v>
      </c>
      <c r="AY14" s="183" t="e">
        <v>#N/A</v>
      </c>
      <c r="AZ14" s="176" t="e">
        <v>#N/A</v>
      </c>
      <c r="BA14" s="140"/>
      <c r="BB14" s="141"/>
      <c r="BC14" s="141"/>
      <c r="BD14" s="141"/>
      <c r="BE14" s="141"/>
      <c r="BF14" s="141"/>
      <c r="BG14" s="141"/>
      <c r="BH14" s="141"/>
      <c r="BI14" s="141"/>
      <c r="BJ14" s="141"/>
      <c r="BK14" s="141"/>
      <c r="BL14" s="141"/>
      <c r="BM14" s="141"/>
      <c r="BO14" s="141"/>
      <c r="BP14" s="141"/>
      <c r="BQ14" s="141"/>
      <c r="BR14" s="141"/>
      <c r="BS14" s="141"/>
      <c r="BT14" s="141"/>
      <c r="BU14" s="141"/>
      <c r="BV14" s="141"/>
      <c r="BW14" s="141"/>
      <c r="BX14" s="141"/>
      <c r="BY14" s="141"/>
      <c r="BZ14" s="141"/>
    </row>
    <row r="15" spans="1:78" ht="27.75" customHeight="1" thickBot="1">
      <c r="A15" s="186"/>
      <c r="B15" s="1" t="s">
        <v>164</v>
      </c>
      <c r="C15" s="1" t="s">
        <v>164</v>
      </c>
      <c r="D15" s="1" t="s">
        <v>164</v>
      </c>
      <c r="E15" s="186" t="s">
        <v>172</v>
      </c>
      <c r="F15" s="186" t="s">
        <v>164</v>
      </c>
      <c r="G15" s="186" t="s">
        <v>164</v>
      </c>
      <c r="H15" s="186" t="s">
        <v>164</v>
      </c>
      <c r="I15" s="186" t="s">
        <v>164</v>
      </c>
      <c r="J15" s="186" t="s">
        <v>164</v>
      </c>
      <c r="K15" s="186" t="s">
        <v>164</v>
      </c>
      <c r="L15" s="186" t="s">
        <v>164</v>
      </c>
      <c r="M15" s="186" t="s">
        <v>164</v>
      </c>
      <c r="N15" s="186" t="s">
        <v>164</v>
      </c>
      <c r="O15" s="186" t="s">
        <v>164</v>
      </c>
      <c r="P15" s="186"/>
      <c r="Q15" s="186"/>
      <c r="R15" s="186"/>
      <c r="S15" s="186"/>
      <c r="T15" s="187" t="s">
        <v>173</v>
      </c>
      <c r="U15" s="445"/>
      <c r="V15" s="160" t="s">
        <v>173</v>
      </c>
      <c r="W15" s="398">
        <v>24832.568094999999</v>
      </c>
      <c r="X15" s="398">
        <v>0</v>
      </c>
      <c r="Y15" s="398">
        <v>0</v>
      </c>
      <c r="Z15" s="398"/>
      <c r="AA15" s="398">
        <v>0</v>
      </c>
      <c r="AB15" s="398">
        <v>0</v>
      </c>
      <c r="AC15" s="398"/>
      <c r="AD15" s="473">
        <v>24832.568094999999</v>
      </c>
      <c r="AE15" s="398">
        <v>0</v>
      </c>
      <c r="AF15" s="398">
        <v>24832.568094999999</v>
      </c>
      <c r="AG15" s="473">
        <v>12313.484843920001</v>
      </c>
      <c r="AH15" s="188">
        <v>0.49586030719067287</v>
      </c>
      <c r="AI15" s="189">
        <v>0.49586030719067287</v>
      </c>
      <c r="AJ15" s="190">
        <v>584596.02777587995</v>
      </c>
      <c r="AK15" s="190">
        <v>1699804.7920729001</v>
      </c>
      <c r="AL15" s="174" t="e" vm="1">
        <v>#VALUE!</v>
      </c>
      <c r="AM15" s="473">
        <v>12313.484843920001</v>
      </c>
      <c r="AN15" s="188">
        <v>0.49586030719067287</v>
      </c>
      <c r="AO15" s="191">
        <v>0.49586030719067287</v>
      </c>
      <c r="AP15" s="190">
        <v>611510.69219120999</v>
      </c>
      <c r="AQ15" s="190">
        <v>1175453.0961349502</v>
      </c>
      <c r="AR15" s="174" t="e">
        <v>#N/A</v>
      </c>
      <c r="AS15" s="473">
        <v>12313.484843920001</v>
      </c>
      <c r="AT15" s="188">
        <v>0.49586030719067287</v>
      </c>
      <c r="AU15" s="473">
        <v>12519.083251079999</v>
      </c>
      <c r="AV15" s="398">
        <v>0</v>
      </c>
      <c r="AW15" s="398">
        <v>12519.083251079997</v>
      </c>
      <c r="AX15" s="398">
        <v>12519.083251079997</v>
      </c>
      <c r="AY15" s="192" t="e">
        <v>#N/A</v>
      </c>
      <c r="AZ15" s="176" t="e">
        <v>#N/A</v>
      </c>
      <c r="BA15" s="140"/>
      <c r="BB15" s="177"/>
      <c r="BC15" s="177"/>
      <c r="BD15" s="177"/>
      <c r="BE15" s="177"/>
      <c r="BF15" s="177"/>
      <c r="BG15" s="177"/>
      <c r="BH15" s="177"/>
      <c r="BI15" s="177"/>
      <c r="BJ15" s="177"/>
      <c r="BK15" s="177"/>
      <c r="BL15" s="177"/>
      <c r="BM15" s="177"/>
      <c r="BO15" s="177"/>
      <c r="BP15" s="177"/>
      <c r="BQ15" s="177"/>
      <c r="BR15" s="177"/>
      <c r="BS15" s="177"/>
      <c r="BT15" s="177"/>
      <c r="BU15" s="177"/>
      <c r="BV15" s="177"/>
      <c r="BW15" s="177"/>
      <c r="BX15" s="177"/>
      <c r="BY15" s="177"/>
      <c r="BZ15" s="177"/>
    </row>
    <row r="16" spans="1:78" ht="21.75" customHeight="1">
      <c r="A16" s="186"/>
      <c r="B16" s="1" t="s">
        <v>164</v>
      </c>
      <c r="C16" s="1" t="s">
        <v>164</v>
      </c>
      <c r="D16" s="1" t="s">
        <v>164</v>
      </c>
      <c r="E16" s="186" t="s">
        <v>172</v>
      </c>
      <c r="F16" s="186" t="s">
        <v>164</v>
      </c>
      <c r="G16" s="186" t="s">
        <v>164</v>
      </c>
      <c r="H16" s="186" t="s">
        <v>164</v>
      </c>
      <c r="I16" s="186" t="s">
        <v>164</v>
      </c>
      <c r="J16" s="186" t="s">
        <v>164</v>
      </c>
      <c r="K16" s="186" t="s">
        <v>164</v>
      </c>
      <c r="L16" s="186" t="s">
        <v>164</v>
      </c>
      <c r="M16" s="186" t="s">
        <v>164</v>
      </c>
      <c r="N16" s="186" t="s">
        <v>164</v>
      </c>
      <c r="O16" s="186" t="s">
        <v>164</v>
      </c>
      <c r="P16" s="186"/>
      <c r="Q16" s="186"/>
      <c r="R16" s="186"/>
      <c r="S16" s="186"/>
      <c r="T16" s="193" t="s">
        <v>174</v>
      </c>
      <c r="U16" s="450"/>
      <c r="V16" s="179" t="s">
        <v>174</v>
      </c>
      <c r="W16" s="399">
        <v>6580.6649349999998</v>
      </c>
      <c r="X16" s="399">
        <v>0</v>
      </c>
      <c r="Y16" s="399">
        <v>0</v>
      </c>
      <c r="Z16" s="399">
        <v>0</v>
      </c>
      <c r="AA16" s="399">
        <v>0</v>
      </c>
      <c r="AB16" s="399">
        <v>0</v>
      </c>
      <c r="AC16" s="399">
        <v>0</v>
      </c>
      <c r="AD16" s="474">
        <v>6580.6649349999998</v>
      </c>
      <c r="AE16" s="399">
        <v>0</v>
      </c>
      <c r="AF16" s="399">
        <v>6580.6649349999998</v>
      </c>
      <c r="AG16" s="474">
        <v>0</v>
      </c>
      <c r="AH16" s="180">
        <v>0</v>
      </c>
      <c r="AI16" s="189">
        <v>0</v>
      </c>
      <c r="AJ16" s="194">
        <v>15241.200802160001</v>
      </c>
      <c r="AK16" s="181">
        <v>-15241.200802160001</v>
      </c>
      <c r="AL16" s="174" t="e" vm="1">
        <v>#VALUE!</v>
      </c>
      <c r="AM16" s="474">
        <v>0</v>
      </c>
      <c r="AN16" s="182">
        <v>0</v>
      </c>
      <c r="AO16" s="191">
        <v>0</v>
      </c>
      <c r="AP16" s="194">
        <v>15241.200802160001</v>
      </c>
      <c r="AQ16" s="181">
        <v>-15241.200802160001</v>
      </c>
      <c r="AR16" s="174" t="e">
        <v>#N/A</v>
      </c>
      <c r="AS16" s="474">
        <v>0</v>
      </c>
      <c r="AT16" s="182">
        <v>0</v>
      </c>
      <c r="AU16" s="474">
        <v>6580.6649349999998</v>
      </c>
      <c r="AV16" s="399">
        <v>0</v>
      </c>
      <c r="AW16" s="396">
        <v>6580.6649349999998</v>
      </c>
      <c r="AX16" s="397">
        <v>6580.6649349999998</v>
      </c>
      <c r="AY16" s="195" t="e">
        <v>#N/A</v>
      </c>
      <c r="AZ16" s="176" t="e">
        <v>#N/A</v>
      </c>
      <c r="BA16" s="140"/>
    </row>
    <row r="17" spans="1:80" ht="21.75" customHeight="1" thickBot="1">
      <c r="A17" s="186"/>
      <c r="B17" s="1" t="s">
        <v>164</v>
      </c>
      <c r="C17" s="1" t="s">
        <v>164</v>
      </c>
      <c r="D17" s="1" t="s">
        <v>164</v>
      </c>
      <c r="E17" s="186" t="s">
        <v>172</v>
      </c>
      <c r="F17" s="186" t="s">
        <v>164</v>
      </c>
      <c r="G17" s="186" t="s">
        <v>164</v>
      </c>
      <c r="H17" s="186" t="s">
        <v>164</v>
      </c>
      <c r="I17" s="186" t="s">
        <v>164</v>
      </c>
      <c r="J17" s="186" t="s">
        <v>164</v>
      </c>
      <c r="K17" s="186" t="s">
        <v>164</v>
      </c>
      <c r="L17" s="186" t="s">
        <v>164</v>
      </c>
      <c r="M17" s="186" t="s">
        <v>164</v>
      </c>
      <c r="N17" s="186" t="s">
        <v>164</v>
      </c>
      <c r="O17" s="186" t="s">
        <v>164</v>
      </c>
      <c r="P17" s="186"/>
      <c r="Q17" s="186"/>
      <c r="R17" s="186"/>
      <c r="S17" s="186"/>
      <c r="T17" s="193" t="s">
        <v>175</v>
      </c>
      <c r="U17" s="450"/>
      <c r="V17" s="179" t="s">
        <v>175</v>
      </c>
      <c r="W17" s="399">
        <v>18251.903159999998</v>
      </c>
      <c r="X17" s="399">
        <v>0</v>
      </c>
      <c r="Y17" s="399">
        <v>0</v>
      </c>
      <c r="Z17" s="399">
        <v>0</v>
      </c>
      <c r="AA17" s="399">
        <v>0</v>
      </c>
      <c r="AB17" s="399">
        <v>0</v>
      </c>
      <c r="AC17" s="399">
        <v>0</v>
      </c>
      <c r="AD17" s="474">
        <v>18251.903159999998</v>
      </c>
      <c r="AE17" s="399">
        <v>0</v>
      </c>
      <c r="AF17" s="399">
        <v>18251.903159999998</v>
      </c>
      <c r="AG17" s="474">
        <v>12313.484843920001</v>
      </c>
      <c r="AH17" s="180">
        <v>0.67464114487006754</v>
      </c>
      <c r="AI17" s="189">
        <v>0.67464114487006754</v>
      </c>
      <c r="AJ17" s="194">
        <v>15241.200802160001</v>
      </c>
      <c r="AK17" s="181">
        <v>-2927.71595824</v>
      </c>
      <c r="AL17" s="196" t="e" vm="1">
        <v>#VALUE!</v>
      </c>
      <c r="AM17" s="474">
        <v>12313.484843920001</v>
      </c>
      <c r="AN17" s="182">
        <v>0.67464114487006754</v>
      </c>
      <c r="AO17" s="191">
        <v>0.67464114487006754</v>
      </c>
      <c r="AP17" s="194">
        <v>15241.200802160001</v>
      </c>
      <c r="AQ17" s="181">
        <v>-2927.71595824</v>
      </c>
      <c r="AR17" s="196" t="e">
        <v>#N/A</v>
      </c>
      <c r="AS17" s="474">
        <v>12313.484843920001</v>
      </c>
      <c r="AT17" s="182">
        <v>0.67464114487006754</v>
      </c>
      <c r="AU17" s="474">
        <v>5938.4183160800003</v>
      </c>
      <c r="AV17" s="399">
        <v>0</v>
      </c>
      <c r="AW17" s="396">
        <v>5938.4183160799967</v>
      </c>
      <c r="AX17" s="397">
        <v>5938.4183160799967</v>
      </c>
      <c r="AY17" s="195" t="e">
        <v>#N/A</v>
      </c>
      <c r="AZ17" s="176" t="e">
        <v>#N/A</v>
      </c>
      <c r="BA17" s="140"/>
    </row>
    <row r="18" spans="1:80" ht="24.75" customHeight="1" thickBot="1">
      <c r="A18" s="169"/>
      <c r="B18" s="1" t="s">
        <v>164</v>
      </c>
      <c r="C18" s="1" t="s">
        <v>164</v>
      </c>
      <c r="D18" s="1" t="s">
        <v>164</v>
      </c>
      <c r="E18" s="1" t="s">
        <v>176</v>
      </c>
      <c r="F18" s="1" t="s">
        <v>164</v>
      </c>
      <c r="G18" s="1" t="s">
        <v>164</v>
      </c>
      <c r="H18" s="1" t="s">
        <v>164</v>
      </c>
      <c r="I18" s="1" t="s">
        <v>164</v>
      </c>
      <c r="J18" s="1" t="s">
        <v>164</v>
      </c>
      <c r="K18" s="1" t="s">
        <v>164</v>
      </c>
      <c r="L18" s="1" t="s">
        <v>164</v>
      </c>
      <c r="M18" s="1" t="s">
        <v>164</v>
      </c>
      <c r="N18" s="1" t="s">
        <v>164</v>
      </c>
      <c r="O18" s="1" t="s">
        <v>164</v>
      </c>
      <c r="Q18" s="184"/>
      <c r="T18" s="170" t="s">
        <v>177</v>
      </c>
      <c r="U18" s="445"/>
      <c r="V18" s="160" t="s">
        <v>177</v>
      </c>
      <c r="W18" s="393">
        <v>5844585.9500429993</v>
      </c>
      <c r="X18" s="393">
        <v>0</v>
      </c>
      <c r="Y18" s="393">
        <v>81000</v>
      </c>
      <c r="Z18" s="393">
        <v>0</v>
      </c>
      <c r="AA18" s="393">
        <v>1523692.469</v>
      </c>
      <c r="AB18" s="393">
        <v>0</v>
      </c>
      <c r="AC18" s="393">
        <v>2253693.8760000002</v>
      </c>
      <c r="AD18" s="470">
        <v>7287278.4190429989</v>
      </c>
      <c r="AE18" s="393">
        <v>0</v>
      </c>
      <c r="AF18" s="393">
        <v>7287278.4190429989</v>
      </c>
      <c r="AG18" s="470">
        <v>5952756.6548478492</v>
      </c>
      <c r="AH18" s="171">
        <v>0.81686966142149875</v>
      </c>
      <c r="AI18" s="172">
        <v>0.81686966142149875</v>
      </c>
      <c r="AJ18" s="173">
        <v>5012.2638690600006</v>
      </c>
      <c r="AK18" s="173">
        <v>317090.28585912002</v>
      </c>
      <c r="AL18" s="174" t="e" vm="1">
        <v>#VALUE!</v>
      </c>
      <c r="AM18" s="470">
        <v>5656212.00639759</v>
      </c>
      <c r="AN18" s="188">
        <v>0.77617619104779467</v>
      </c>
      <c r="AO18" s="172">
        <v>0.77617619104779467</v>
      </c>
      <c r="AP18" s="173">
        <v>5012.2638690600006</v>
      </c>
      <c r="AQ18" s="173">
        <v>88469.18324227001</v>
      </c>
      <c r="AR18" s="174" t="e">
        <v>#N/A</v>
      </c>
      <c r="AS18" s="470">
        <v>5652991.0824855892</v>
      </c>
      <c r="AT18" s="188">
        <v>0.77573419834121937</v>
      </c>
      <c r="AU18" s="470">
        <v>1334521.7641951498</v>
      </c>
      <c r="AV18" s="393">
        <v>296544.64845026075</v>
      </c>
      <c r="AW18" s="394">
        <v>1631066.4126454103</v>
      </c>
      <c r="AX18" s="393">
        <v>1334521.7641951498</v>
      </c>
      <c r="AY18" s="197" t="e">
        <v>#N/A</v>
      </c>
      <c r="AZ18" s="176" t="e">
        <v>#N/A</v>
      </c>
      <c r="BA18" s="140"/>
      <c r="BB18" s="177"/>
      <c r="BC18" s="177"/>
      <c r="BD18" s="177"/>
      <c r="BE18" s="177"/>
      <c r="BF18" s="177"/>
      <c r="BG18" s="177"/>
      <c r="BH18" s="177"/>
      <c r="BI18" s="177"/>
      <c r="BJ18" s="177"/>
      <c r="BK18" s="177"/>
      <c r="BL18" s="177"/>
      <c r="BM18" s="177"/>
      <c r="BO18" s="177"/>
      <c r="BP18" s="177"/>
      <c r="BQ18" s="177"/>
      <c r="BR18" s="177"/>
      <c r="BS18" s="177"/>
      <c r="BT18" s="177"/>
      <c r="BU18" s="177"/>
      <c r="BV18" s="177"/>
      <c r="BW18" s="177"/>
      <c r="BX18" s="177"/>
      <c r="BY18" s="177"/>
      <c r="BZ18" s="177"/>
    </row>
    <row r="19" spans="1:80" ht="24.75" customHeight="1" thickBot="1">
      <c r="A19" s="198"/>
      <c r="B19" s="199" t="s">
        <v>164</v>
      </c>
      <c r="C19" s="199" t="s">
        <v>164</v>
      </c>
      <c r="D19" s="199" t="s">
        <v>164</v>
      </c>
      <c r="E19" s="199" t="s">
        <v>164</v>
      </c>
      <c r="F19" s="199" t="s">
        <v>164</v>
      </c>
      <c r="G19" s="199" t="s">
        <v>164</v>
      </c>
      <c r="H19" s="199" t="s">
        <v>164</v>
      </c>
      <c r="I19" s="199" t="s">
        <v>164</v>
      </c>
      <c r="J19" s="199" t="s">
        <v>164</v>
      </c>
      <c r="K19" s="199" t="s">
        <v>164</v>
      </c>
      <c r="L19" s="199" t="s">
        <v>164</v>
      </c>
      <c r="M19" s="199" t="s">
        <v>164</v>
      </c>
      <c r="N19" s="199" t="s">
        <v>164</v>
      </c>
      <c r="O19" s="199" t="s">
        <v>164</v>
      </c>
      <c r="P19" s="199"/>
      <c r="Q19" s="199"/>
      <c r="R19" s="199"/>
      <c r="S19" s="199"/>
      <c r="T19" s="170" t="s">
        <v>178</v>
      </c>
      <c r="U19" s="445"/>
      <c r="V19" s="160" t="s">
        <v>178</v>
      </c>
      <c r="W19" s="393">
        <v>7630335.7925549997</v>
      </c>
      <c r="X19" s="393">
        <v>0</v>
      </c>
      <c r="Y19" s="393">
        <v>93646.210126000005</v>
      </c>
      <c r="Z19" s="393">
        <v>0</v>
      </c>
      <c r="AA19" s="393">
        <v>1549327.679126</v>
      </c>
      <c r="AB19" s="393">
        <v>0</v>
      </c>
      <c r="AC19" s="393">
        <v>2253693.8760000002</v>
      </c>
      <c r="AD19" s="470">
        <v>9086017.2615549993</v>
      </c>
      <c r="AE19" s="393">
        <v>13297.664785000001</v>
      </c>
      <c r="AF19" s="393">
        <v>9072719.5967699997</v>
      </c>
      <c r="AG19" s="470">
        <v>7596006.6624792693</v>
      </c>
      <c r="AH19" s="171">
        <v>0.83601059119925925</v>
      </c>
      <c r="AI19" s="172">
        <v>0.83723591162054001</v>
      </c>
      <c r="AJ19" s="173">
        <v>549101.36230249994</v>
      </c>
      <c r="AK19" s="173">
        <v>1400883.42297418</v>
      </c>
      <c r="AL19" s="174" t="e" vm="1">
        <v>#VALUE!</v>
      </c>
      <c r="AM19" s="470">
        <v>7259228.8905000901</v>
      </c>
      <c r="AN19" s="171">
        <v>0.79894509129049696</v>
      </c>
      <c r="AO19" s="172">
        <v>0.80011608570868487</v>
      </c>
      <c r="AP19" s="173">
        <v>576016.02671782998</v>
      </c>
      <c r="AQ19" s="173">
        <v>1105152.8296530801</v>
      </c>
      <c r="AR19" s="174" t="e">
        <v>#N/A</v>
      </c>
      <c r="AS19" s="470">
        <v>7254314.4532903293</v>
      </c>
      <c r="AT19" s="171">
        <v>0.79840421214969293</v>
      </c>
      <c r="AU19" s="470">
        <v>1490010.5990757295</v>
      </c>
      <c r="AV19" s="393">
        <v>336777.77197918075</v>
      </c>
      <c r="AW19" s="394">
        <v>1814269.2878038301</v>
      </c>
      <c r="AX19" s="393">
        <v>1476712.9342907304</v>
      </c>
      <c r="AY19" s="197" t="e">
        <v>#N/A</v>
      </c>
      <c r="AZ19" s="176" t="e">
        <v>#N/A</v>
      </c>
      <c r="BA19" s="140"/>
      <c r="BB19" s="177"/>
      <c r="BC19" s="177"/>
      <c r="BD19" s="177"/>
      <c r="BE19" s="177"/>
      <c r="BF19" s="177"/>
      <c r="BG19" s="177"/>
      <c r="BH19" s="177"/>
      <c r="BI19" s="177"/>
      <c r="BJ19" s="177"/>
      <c r="BK19" s="177"/>
      <c r="BL19" s="177"/>
      <c r="BM19" s="177"/>
      <c r="BO19" s="177"/>
      <c r="BP19" s="177"/>
      <c r="BQ19" s="177"/>
      <c r="BR19" s="177"/>
      <c r="BS19" s="177"/>
      <c r="BT19" s="177"/>
      <c r="BU19" s="177"/>
      <c r="BV19" s="177"/>
      <c r="BW19" s="177"/>
      <c r="BX19" s="177"/>
      <c r="BY19" s="177"/>
      <c r="BZ19" s="177"/>
    </row>
    <row r="20" spans="1:80" ht="22.5">
      <c r="W20" s="514"/>
      <c r="X20" s="381"/>
      <c r="Y20" s="381"/>
      <c r="Z20" s="381"/>
      <c r="AA20" s="381"/>
      <c r="AB20" s="381"/>
      <c r="AC20" s="381"/>
      <c r="AD20" s="497"/>
      <c r="AE20" s="515"/>
      <c r="AF20" s="515"/>
      <c r="AG20" s="497"/>
      <c r="AH20" s="200"/>
      <c r="AI20" s="201"/>
      <c r="AJ20" s="201"/>
      <c r="AK20" s="201"/>
      <c r="AL20" s="202"/>
      <c r="AM20" s="497"/>
      <c r="AN20" s="381"/>
      <c r="AO20" s="201"/>
      <c r="AP20" s="201"/>
      <c r="AQ20" s="201"/>
      <c r="AR20" s="202"/>
      <c r="AS20" s="497"/>
      <c r="AT20" s="200"/>
      <c r="AU20" s="497"/>
      <c r="AV20" s="201"/>
      <c r="AW20" s="201"/>
      <c r="AX20" s="201"/>
      <c r="AY20" s="201"/>
      <c r="AZ20" s="201"/>
      <c r="BB20" s="202"/>
      <c r="BC20" s="202"/>
      <c r="BD20" s="202"/>
      <c r="BE20" s="202"/>
      <c r="BF20" s="202"/>
      <c r="BG20" s="202"/>
      <c r="BH20" s="202"/>
    </row>
    <row r="21" spans="1:80" ht="18">
      <c r="T21" s="151" t="s">
        <v>179</v>
      </c>
      <c r="U21" s="452"/>
      <c r="V21" s="151" t="s">
        <v>180</v>
      </c>
      <c r="W21" s="145"/>
      <c r="X21" s="145"/>
      <c r="Y21" s="145"/>
      <c r="Z21" s="145"/>
      <c r="AA21" s="145"/>
      <c r="AB21" s="145"/>
      <c r="AC21" s="145"/>
      <c r="AD21" s="441"/>
      <c r="AE21" s="206"/>
      <c r="AF21" s="206"/>
      <c r="AG21" s="441"/>
      <c r="AH21" s="147"/>
      <c r="AI21" s="148"/>
      <c r="AJ21" s="148"/>
      <c r="AK21" s="148"/>
      <c r="AL21" s="141"/>
      <c r="AM21" s="441"/>
      <c r="AN21" s="147"/>
      <c r="AO21" s="148"/>
      <c r="AP21" s="148"/>
      <c r="AQ21" s="148"/>
      <c r="AR21" s="141"/>
      <c r="AS21" s="441"/>
      <c r="AT21" s="147"/>
      <c r="AU21" s="441"/>
      <c r="AV21" s="391"/>
      <c r="AW21" s="391"/>
      <c r="AX21" s="391"/>
      <c r="AY21" s="148"/>
      <c r="AZ21" s="148"/>
      <c r="BA21" s="140"/>
      <c r="BB21" s="141"/>
      <c r="BC21" s="141"/>
      <c r="BD21" s="141"/>
      <c r="BE21" s="141"/>
      <c r="BF21" s="141"/>
      <c r="BG21" s="141"/>
      <c r="BH21" s="141"/>
      <c r="BI21" s="141"/>
      <c r="BJ21" s="141"/>
      <c r="BK21" s="141"/>
      <c r="BL21" s="141"/>
      <c r="BM21" s="141"/>
      <c r="BO21" s="141"/>
      <c r="BP21" s="141"/>
      <c r="BQ21" s="141"/>
      <c r="BR21" s="141"/>
      <c r="BS21" s="141"/>
      <c r="BT21" s="141"/>
      <c r="BU21" s="141"/>
      <c r="BV21" s="141"/>
      <c r="BW21" s="141"/>
      <c r="BX21" s="141"/>
      <c r="BY21" s="141"/>
      <c r="BZ21" s="141"/>
    </row>
    <row r="22" spans="1:80" ht="12.75" customHeight="1" thickBot="1">
      <c r="T22" s="145"/>
      <c r="V22" s="146"/>
      <c r="W22" s="145"/>
      <c r="X22" s="145"/>
      <c r="Y22" s="145"/>
      <c r="Z22" s="145"/>
      <c r="AA22" s="145"/>
      <c r="AB22" s="145"/>
      <c r="AC22" s="145"/>
      <c r="AD22" s="441"/>
      <c r="AE22" s="145"/>
      <c r="AF22" s="145"/>
      <c r="AG22" s="441"/>
      <c r="AH22" s="147"/>
      <c r="AI22" s="148"/>
      <c r="AJ22" s="148"/>
      <c r="AK22" s="148"/>
      <c r="AL22" s="141"/>
      <c r="AM22" s="441"/>
      <c r="AN22" s="147"/>
      <c r="AO22" s="148"/>
      <c r="AP22" s="148"/>
      <c r="AQ22" s="148"/>
      <c r="AR22" s="141"/>
      <c r="AS22" s="441"/>
      <c r="AT22" s="147"/>
      <c r="AU22" s="441"/>
      <c r="AV22" s="391"/>
      <c r="AW22" s="391"/>
      <c r="AX22" s="391"/>
      <c r="AY22" s="148"/>
      <c r="AZ22" s="148"/>
      <c r="BA22" s="140"/>
      <c r="BB22" s="141"/>
      <c r="BC22" s="141"/>
      <c r="BD22" s="141"/>
      <c r="BE22" s="141"/>
      <c r="BF22" s="141"/>
      <c r="BG22" s="141"/>
      <c r="BH22" s="141"/>
      <c r="BI22" s="141"/>
      <c r="BJ22" s="141"/>
      <c r="BK22" s="141"/>
      <c r="BL22" s="141"/>
      <c r="BM22" s="141"/>
      <c r="BO22" s="141"/>
      <c r="BP22" s="141"/>
      <c r="BQ22" s="141"/>
      <c r="BR22" s="141"/>
      <c r="BS22" s="141"/>
      <c r="BT22" s="141"/>
      <c r="BU22" s="141"/>
      <c r="BV22" s="141"/>
      <c r="BW22" s="141"/>
      <c r="BX22" s="141"/>
      <c r="BY22" s="141"/>
      <c r="BZ22" s="141"/>
    </row>
    <row r="23" spans="1:80" ht="82.5" customHeight="1" thickBot="1">
      <c r="T23" s="158" t="s">
        <v>181</v>
      </c>
      <c r="U23" s="449"/>
      <c r="V23" s="159" t="s">
        <v>181</v>
      </c>
      <c r="W23" s="160" t="s">
        <v>126</v>
      </c>
      <c r="X23" s="160" t="s">
        <v>127</v>
      </c>
      <c r="Y23" s="160" t="s">
        <v>128</v>
      </c>
      <c r="Z23" s="160" t="s">
        <v>129</v>
      </c>
      <c r="AA23" s="160" t="s">
        <v>130</v>
      </c>
      <c r="AB23" s="160" t="s">
        <v>131</v>
      </c>
      <c r="AC23" s="159" t="s">
        <v>132</v>
      </c>
      <c r="AD23" s="469" t="s">
        <v>133</v>
      </c>
      <c r="AE23" s="159" t="s">
        <v>134</v>
      </c>
      <c r="AF23" s="159" t="s">
        <v>135</v>
      </c>
      <c r="AG23" s="469" t="s">
        <v>0</v>
      </c>
      <c r="AH23" s="161" t="s">
        <v>136</v>
      </c>
      <c r="AI23" s="162" t="s">
        <v>137</v>
      </c>
      <c r="AJ23" s="162" t="s">
        <v>138</v>
      </c>
      <c r="AK23" s="162" t="s">
        <v>139</v>
      </c>
      <c r="AL23" s="163" t="s">
        <v>140</v>
      </c>
      <c r="AM23" s="469" t="s">
        <v>141</v>
      </c>
      <c r="AN23" s="161" t="s">
        <v>142</v>
      </c>
      <c r="AO23" s="162" t="s">
        <v>143</v>
      </c>
      <c r="AP23" s="162" t="s">
        <v>144</v>
      </c>
      <c r="AQ23" s="162" t="s">
        <v>145</v>
      </c>
      <c r="AR23" s="163" t="s">
        <v>146</v>
      </c>
      <c r="AS23" s="469" t="s">
        <v>464</v>
      </c>
      <c r="AT23" s="161" t="s">
        <v>465</v>
      </c>
      <c r="AU23" s="469" t="s">
        <v>147</v>
      </c>
      <c r="AV23" s="392" t="s">
        <v>148</v>
      </c>
      <c r="AW23" s="392" t="s">
        <v>149</v>
      </c>
      <c r="AX23" s="392" t="s">
        <v>182</v>
      </c>
      <c r="AY23" s="164" t="s">
        <v>151</v>
      </c>
      <c r="AZ23" s="165" t="s">
        <v>152</v>
      </c>
      <c r="BA23" s="140"/>
      <c r="BB23" s="166"/>
      <c r="BC23" s="168"/>
      <c r="BD23" s="168"/>
      <c r="BE23" s="168"/>
      <c r="BF23" s="168"/>
      <c r="BG23" s="168"/>
      <c r="BH23" s="168"/>
      <c r="BI23" s="168"/>
      <c r="BJ23" s="168"/>
      <c r="BK23" s="168"/>
      <c r="BL23" s="168"/>
      <c r="BM23" s="168"/>
      <c r="BO23" s="168"/>
      <c r="BP23" s="168"/>
      <c r="BQ23" s="168"/>
      <c r="BR23" s="168"/>
      <c r="BS23" s="168"/>
      <c r="BT23" s="168"/>
      <c r="BU23" s="168"/>
      <c r="BV23" s="168"/>
      <c r="BW23" s="168"/>
      <c r="BX23" s="168"/>
      <c r="BY23" s="168"/>
      <c r="BZ23" s="168"/>
    </row>
    <row r="24" spans="1:80" ht="25.5" customHeight="1">
      <c r="B24" s="1" t="s">
        <v>183</v>
      </c>
      <c r="C24" s="1" t="s">
        <v>466</v>
      </c>
      <c r="D24" s="1" t="s">
        <v>164</v>
      </c>
      <c r="E24" s="1" t="s">
        <v>164</v>
      </c>
      <c r="F24" s="1" t="s">
        <v>164</v>
      </c>
      <c r="G24" s="1" t="s">
        <v>164</v>
      </c>
      <c r="H24" s="1" t="s">
        <v>164</v>
      </c>
      <c r="I24" s="1" t="s">
        <v>164</v>
      </c>
      <c r="J24" s="1" t="s">
        <v>164</v>
      </c>
      <c r="K24" s="1" t="s">
        <v>164</v>
      </c>
      <c r="L24" s="1" t="s">
        <v>164</v>
      </c>
      <c r="M24" s="1" t="s">
        <v>164</v>
      </c>
      <c r="N24" s="1" t="s">
        <v>164</v>
      </c>
      <c r="O24" s="1" t="s">
        <v>164</v>
      </c>
      <c r="T24" s="207" t="s">
        <v>184</v>
      </c>
      <c r="U24" s="453"/>
      <c r="V24" s="208" t="s">
        <v>184</v>
      </c>
      <c r="W24" s="397">
        <v>5240301.586037999</v>
      </c>
      <c r="X24" s="397">
        <v>0</v>
      </c>
      <c r="Y24" s="397">
        <v>4464.1563260000003</v>
      </c>
      <c r="Z24" s="397">
        <v>0</v>
      </c>
      <c r="AA24" s="397">
        <v>1527364.6253260002</v>
      </c>
      <c r="AB24" s="397">
        <v>0</v>
      </c>
      <c r="AC24" s="397">
        <v>2253693.8760000002</v>
      </c>
      <c r="AD24" s="472">
        <v>6763202.0550379986</v>
      </c>
      <c r="AE24" s="397">
        <v>0</v>
      </c>
      <c r="AF24" s="397">
        <v>6763202.0550379986</v>
      </c>
      <c r="AG24" s="472">
        <v>5754165.8491719197</v>
      </c>
      <c r="AH24" s="182">
        <v>0.85080495929965094</v>
      </c>
      <c r="AI24" s="397">
        <v>2.1188162643945678</v>
      </c>
      <c r="AJ24" s="397">
        <v>0</v>
      </c>
      <c r="AK24" s="397">
        <v>5754165.8491719197</v>
      </c>
      <c r="AL24" s="174" t="e" vm="1">
        <v>#VALUE!</v>
      </c>
      <c r="AM24" s="472">
        <v>5683725.4871593397</v>
      </c>
      <c r="AN24" s="182">
        <v>0.84038972086091346</v>
      </c>
      <c r="AO24" s="397">
        <v>2.0923604414504968</v>
      </c>
      <c r="AP24" s="397" t="e">
        <v>#REF!</v>
      </c>
      <c r="AQ24" s="397" t="e">
        <v>#REF!</v>
      </c>
      <c r="AR24" s="174" t="e">
        <v>#N/A</v>
      </c>
      <c r="AS24" s="472">
        <v>5683715.4436693396</v>
      </c>
      <c r="AT24" s="182">
        <v>0.84038823584096012</v>
      </c>
      <c r="AU24" s="472">
        <v>1009036.2058660788</v>
      </c>
      <c r="AV24" s="397">
        <v>70440.362012580037</v>
      </c>
      <c r="AW24" s="396">
        <v>1079476.5678786589</v>
      </c>
      <c r="AX24" s="397">
        <v>1009036.2058660788</v>
      </c>
      <c r="AY24" s="183" t="e">
        <v>#N/A</v>
      </c>
      <c r="AZ24" s="176" t="e">
        <v>#N/A</v>
      </c>
      <c r="BA24" s="140"/>
      <c r="BB24" s="177"/>
      <c r="BC24" s="177"/>
      <c r="BD24" s="177"/>
      <c r="BE24" s="177"/>
      <c r="BF24" s="177"/>
      <c r="BG24" s="177"/>
      <c r="BH24" s="177"/>
      <c r="BI24" s="177"/>
      <c r="BJ24" s="177"/>
      <c r="BK24" s="177"/>
      <c r="BL24" s="177"/>
      <c r="BM24" s="177"/>
      <c r="BO24" s="177"/>
      <c r="BP24" s="177"/>
      <c r="BQ24" s="177"/>
      <c r="BR24" s="177"/>
      <c r="BS24" s="177"/>
      <c r="BT24" s="177"/>
      <c r="BU24" s="177"/>
      <c r="BV24" s="177"/>
      <c r="BW24" s="177"/>
      <c r="BX24" s="177"/>
      <c r="BY24" s="177"/>
      <c r="BZ24" s="177"/>
      <c r="CA24" s="209"/>
      <c r="CB24" s="139"/>
    </row>
    <row r="25" spans="1:80" ht="25.5" customHeight="1">
      <c r="B25" s="1" t="s">
        <v>185</v>
      </c>
      <c r="C25" s="1" t="s">
        <v>186</v>
      </c>
      <c r="D25" s="1" t="s">
        <v>164</v>
      </c>
      <c r="E25" s="1" t="s">
        <v>164</v>
      </c>
      <c r="F25" s="1" t="s">
        <v>164</v>
      </c>
      <c r="G25" s="1" t="s">
        <v>164</v>
      </c>
      <c r="H25" s="1" t="s">
        <v>164</v>
      </c>
      <c r="I25" s="1" t="s">
        <v>164</v>
      </c>
      <c r="J25" s="1" t="s">
        <v>164</v>
      </c>
      <c r="K25" s="1" t="s">
        <v>164</v>
      </c>
      <c r="L25" s="1" t="s">
        <v>164</v>
      </c>
      <c r="M25" s="1" t="s">
        <v>164</v>
      </c>
      <c r="N25" s="1" t="s">
        <v>164</v>
      </c>
      <c r="O25" s="1" t="s">
        <v>164</v>
      </c>
      <c r="T25" s="207" t="s">
        <v>187</v>
      </c>
      <c r="U25" s="453"/>
      <c r="V25" s="208" t="s">
        <v>187</v>
      </c>
      <c r="W25" s="397">
        <v>1754560.6567549999</v>
      </c>
      <c r="X25" s="397">
        <v>0</v>
      </c>
      <c r="Y25" s="397">
        <v>3731.2166309999998</v>
      </c>
      <c r="Z25" s="397">
        <v>0</v>
      </c>
      <c r="AA25" s="397">
        <v>5915.2166310000002</v>
      </c>
      <c r="AB25" s="397">
        <v>0</v>
      </c>
      <c r="AC25" s="397">
        <v>0</v>
      </c>
      <c r="AD25" s="472">
        <v>1756744.6567549999</v>
      </c>
      <c r="AE25" s="397">
        <v>2898.592337</v>
      </c>
      <c r="AF25" s="397">
        <v>1753846.0644179997</v>
      </c>
      <c r="AG25" s="472">
        <v>1482754.2561744703</v>
      </c>
      <c r="AH25" s="182">
        <v>0.84403515927770889</v>
      </c>
      <c r="AI25" s="397">
        <v>1.3559896021621243</v>
      </c>
      <c r="AJ25" s="397">
        <v>549101.36230249994</v>
      </c>
      <c r="AK25" s="397">
        <v>933652.89387197024</v>
      </c>
      <c r="AL25" s="174" t="e" vm="1">
        <v>#VALUE!</v>
      </c>
      <c r="AM25" s="472">
        <v>1362872.0536432902</v>
      </c>
      <c r="AN25" s="182">
        <v>0.77579405088998077</v>
      </c>
      <c r="AO25" s="397">
        <v>1.0611006768869089</v>
      </c>
      <c r="AP25" s="397">
        <v>576016.02671782998</v>
      </c>
      <c r="AQ25" s="397">
        <v>786856.02692546009</v>
      </c>
      <c r="AR25" s="174" t="e">
        <v>#N/A</v>
      </c>
      <c r="AS25" s="472">
        <v>1362155.23965229</v>
      </c>
      <c r="AT25" s="182">
        <v>0.7753860155000657</v>
      </c>
      <c r="AU25" s="472">
        <v>273990.40058052959</v>
      </c>
      <c r="AV25" s="397">
        <v>119882.20253118011</v>
      </c>
      <c r="AW25" s="396">
        <v>393872.6031117097</v>
      </c>
      <c r="AX25" s="397">
        <v>271091.80824352941</v>
      </c>
      <c r="AY25" s="183" t="e">
        <v>#N/A</v>
      </c>
      <c r="AZ25" s="176" t="e">
        <v>#N/A</v>
      </c>
      <c r="BA25" s="140"/>
      <c r="BB25" s="141"/>
      <c r="BC25" s="141"/>
      <c r="BD25" s="141"/>
      <c r="BE25" s="141"/>
      <c r="BF25" s="141"/>
      <c r="BG25" s="141"/>
      <c r="BH25" s="141"/>
      <c r="BI25" s="141"/>
      <c r="BJ25" s="141"/>
      <c r="BK25" s="141"/>
      <c r="BL25" s="141"/>
      <c r="BM25" s="141"/>
      <c r="BO25" s="141"/>
      <c r="BP25" s="141"/>
      <c r="BQ25" s="141"/>
      <c r="BR25" s="141"/>
      <c r="BS25" s="141"/>
      <c r="BT25" s="141"/>
      <c r="BU25" s="141"/>
      <c r="BV25" s="141"/>
      <c r="BW25" s="141"/>
      <c r="BX25" s="141"/>
      <c r="BY25" s="141"/>
      <c r="BZ25" s="141"/>
      <c r="CA25" s="209"/>
      <c r="CB25" s="139"/>
    </row>
    <row r="26" spans="1:80" ht="25.5" customHeight="1">
      <c r="B26" s="1" t="s">
        <v>188</v>
      </c>
      <c r="C26" s="1" t="s">
        <v>467</v>
      </c>
      <c r="D26" s="1" t="s">
        <v>164</v>
      </c>
      <c r="E26" s="1" t="s">
        <v>164</v>
      </c>
      <c r="F26" s="1" t="s">
        <v>164</v>
      </c>
      <c r="G26" s="1" t="s">
        <v>164</v>
      </c>
      <c r="H26" s="1" t="s">
        <v>164</v>
      </c>
      <c r="I26" s="1" t="s">
        <v>164</v>
      </c>
      <c r="J26" s="1" t="s">
        <v>164</v>
      </c>
      <c r="K26" s="1" t="s">
        <v>164</v>
      </c>
      <c r="L26" s="1" t="s">
        <v>164</v>
      </c>
      <c r="M26" s="1" t="s">
        <v>164</v>
      </c>
      <c r="N26" s="1" t="s">
        <v>164</v>
      </c>
      <c r="O26" s="1" t="s">
        <v>164</v>
      </c>
      <c r="T26" s="207" t="s">
        <v>189</v>
      </c>
      <c r="U26" s="453"/>
      <c r="V26" s="208" t="s">
        <v>189</v>
      </c>
      <c r="W26" s="397">
        <v>131475.79999999999</v>
      </c>
      <c r="X26" s="397">
        <v>0</v>
      </c>
      <c r="Y26" s="397">
        <v>0</v>
      </c>
      <c r="Z26" s="397">
        <v>0</v>
      </c>
      <c r="AA26" s="397">
        <v>5445</v>
      </c>
      <c r="AB26" s="397">
        <v>0</v>
      </c>
      <c r="AC26" s="397">
        <v>0</v>
      </c>
      <c r="AD26" s="472">
        <v>136920.79999999999</v>
      </c>
      <c r="AE26" s="397">
        <v>1755.7167939999999</v>
      </c>
      <c r="AF26" s="397">
        <v>135166.08320599998</v>
      </c>
      <c r="AG26" s="472">
        <v>107804.43819883</v>
      </c>
      <c r="AH26" s="180">
        <v>0.78734887759076788</v>
      </c>
      <c r="AI26" s="210">
        <v>0.79757018655730783</v>
      </c>
      <c r="AJ26" s="181">
        <v>0</v>
      </c>
      <c r="AK26" s="181">
        <v>107804.43819883</v>
      </c>
      <c r="AL26" s="174" t="e" vm="1">
        <v>#VALUE!</v>
      </c>
      <c r="AM26" s="472">
        <v>79479.250122640005</v>
      </c>
      <c r="AN26" s="182">
        <v>0.58047608634071679</v>
      </c>
      <c r="AO26" s="211">
        <v>0.58801178696218925</v>
      </c>
      <c r="AP26" s="181">
        <v>0</v>
      </c>
      <c r="AQ26" s="181">
        <v>79479.250122640005</v>
      </c>
      <c r="AR26" s="174" t="e">
        <v>#N/A</v>
      </c>
      <c r="AS26" s="472">
        <v>76607.759267220012</v>
      </c>
      <c r="AT26" s="182">
        <v>0.55950417516710405</v>
      </c>
      <c r="AU26" s="472">
        <v>29116.361801169987</v>
      </c>
      <c r="AV26" s="397">
        <v>28325.188076189996</v>
      </c>
      <c r="AW26" s="396">
        <v>57441.549877359983</v>
      </c>
      <c r="AX26" s="397">
        <v>27361.64500716998</v>
      </c>
      <c r="AY26" s="183" t="e">
        <v>#N/A</v>
      </c>
      <c r="AZ26" s="176" t="e">
        <v>#N/A</v>
      </c>
      <c r="BA26" s="140"/>
      <c r="BB26" s="141"/>
      <c r="BC26" s="141"/>
      <c r="BD26" s="141"/>
      <c r="BE26" s="141"/>
      <c r="BF26" s="141"/>
      <c r="BG26" s="141"/>
      <c r="BH26" s="141"/>
      <c r="BI26" s="141"/>
      <c r="BJ26" s="141"/>
      <c r="BK26" s="141"/>
      <c r="BL26" s="141"/>
      <c r="BM26" s="141"/>
      <c r="BO26" s="141"/>
      <c r="BP26" s="141"/>
      <c r="BQ26" s="141"/>
      <c r="BR26" s="141"/>
      <c r="BS26" s="141"/>
      <c r="BT26" s="141"/>
      <c r="BU26" s="141"/>
      <c r="BV26" s="141"/>
      <c r="BW26" s="141"/>
      <c r="BX26" s="141"/>
      <c r="BY26" s="141"/>
      <c r="BZ26" s="141"/>
      <c r="CA26" s="209"/>
      <c r="CB26" s="139"/>
    </row>
    <row r="27" spans="1:80" ht="25.5" customHeight="1">
      <c r="B27" s="1" t="s">
        <v>190</v>
      </c>
      <c r="C27" s="1" t="s">
        <v>468</v>
      </c>
      <c r="D27" s="1" t="s">
        <v>164</v>
      </c>
      <c r="E27" s="1" t="s">
        <v>164</v>
      </c>
      <c r="F27" s="1" t="s">
        <v>164</v>
      </c>
      <c r="G27" s="1" t="s">
        <v>164</v>
      </c>
      <c r="H27" s="1" t="s">
        <v>164</v>
      </c>
      <c r="I27" s="1" t="s">
        <v>164</v>
      </c>
      <c r="J27" s="1" t="s">
        <v>164</v>
      </c>
      <c r="K27" s="1" t="s">
        <v>164</v>
      </c>
      <c r="L27" s="1" t="s">
        <v>164</v>
      </c>
      <c r="M27" s="1" t="s">
        <v>164</v>
      </c>
      <c r="N27" s="1" t="s">
        <v>164</v>
      </c>
      <c r="O27" s="1" t="s">
        <v>164</v>
      </c>
      <c r="T27" s="207" t="s">
        <v>191</v>
      </c>
      <c r="U27" s="453"/>
      <c r="V27" s="208"/>
      <c r="W27" s="397">
        <v>44348.174004</v>
      </c>
      <c r="X27" s="397">
        <v>0</v>
      </c>
      <c r="Y27" s="397">
        <v>1096.0788670000002</v>
      </c>
      <c r="Z27" s="397">
        <v>0</v>
      </c>
      <c r="AA27" s="397">
        <v>2193.0788669999997</v>
      </c>
      <c r="AB27" s="397">
        <v>0</v>
      </c>
      <c r="AC27" s="397">
        <v>0</v>
      </c>
      <c r="AD27" s="472">
        <v>45445.174004</v>
      </c>
      <c r="AE27" s="397">
        <v>2482.5</v>
      </c>
      <c r="AF27" s="397">
        <v>42962.674004</v>
      </c>
      <c r="AG27" s="472">
        <v>33799.683896850009</v>
      </c>
      <c r="AH27" s="180">
        <v>0.74374638534500981</v>
      </c>
      <c r="AI27" s="210">
        <v>0.78672207166860986</v>
      </c>
      <c r="AJ27" s="181">
        <v>0</v>
      </c>
      <c r="AK27" s="181">
        <v>33799.683896850009</v>
      </c>
      <c r="AL27" s="174" t="e" vm="1">
        <v>#VALUE!</v>
      </c>
      <c r="AM27" s="472">
        <v>29866.1554712</v>
      </c>
      <c r="AN27" s="182">
        <v>0.65719091467382729</v>
      </c>
      <c r="AO27" s="211">
        <v>0.69516519079839723</v>
      </c>
      <c r="AP27" s="181">
        <v>0</v>
      </c>
      <c r="AQ27" s="181">
        <v>29866.1554712</v>
      </c>
      <c r="AR27" s="174" t="e">
        <v>#N/A</v>
      </c>
      <c r="AS27" s="472">
        <v>29866.1554712</v>
      </c>
      <c r="AT27" s="182">
        <v>0.65719091467382729</v>
      </c>
      <c r="AU27" s="472">
        <v>11645.490107149992</v>
      </c>
      <c r="AV27" s="397">
        <v>3933.528425650009</v>
      </c>
      <c r="AW27" s="396">
        <v>15579.018532800001</v>
      </c>
      <c r="AX27" s="397">
        <v>9162.9901071499917</v>
      </c>
      <c r="AY27" s="183" t="e">
        <v>#N/A</v>
      </c>
      <c r="AZ27" s="176" t="e">
        <v>#N/A</v>
      </c>
      <c r="BA27" s="140"/>
      <c r="BB27" s="141"/>
      <c r="BC27" s="141"/>
      <c r="BD27" s="141"/>
      <c r="BE27" s="141"/>
      <c r="BF27" s="141"/>
      <c r="BG27" s="141"/>
      <c r="BH27" s="141"/>
      <c r="BI27" s="141"/>
      <c r="BJ27" s="141"/>
      <c r="BK27" s="141"/>
      <c r="BL27" s="141"/>
      <c r="BM27" s="141"/>
      <c r="BO27" s="141"/>
      <c r="BP27" s="141"/>
      <c r="BQ27" s="141"/>
      <c r="BR27" s="141"/>
      <c r="BS27" s="141"/>
      <c r="BT27" s="141"/>
      <c r="BU27" s="141"/>
      <c r="BV27" s="141"/>
      <c r="BW27" s="141"/>
      <c r="BX27" s="141"/>
      <c r="BY27" s="141"/>
      <c r="BZ27" s="141"/>
      <c r="CA27" s="209"/>
      <c r="CB27" s="139"/>
    </row>
    <row r="28" spans="1:80" ht="25.5" customHeight="1">
      <c r="B28" s="1" t="s">
        <v>192</v>
      </c>
      <c r="C28" s="1" t="s">
        <v>469</v>
      </c>
      <c r="D28" s="1" t="s">
        <v>164</v>
      </c>
      <c r="E28" s="1" t="s">
        <v>164</v>
      </c>
      <c r="F28" s="1" t="s">
        <v>164</v>
      </c>
      <c r="G28" s="1" t="s">
        <v>164</v>
      </c>
      <c r="H28" s="1" t="s">
        <v>164</v>
      </c>
      <c r="I28" s="1" t="s">
        <v>164</v>
      </c>
      <c r="J28" s="1" t="s">
        <v>164</v>
      </c>
      <c r="K28" s="1" t="s">
        <v>164</v>
      </c>
      <c r="L28" s="1" t="s">
        <v>164</v>
      </c>
      <c r="M28" s="1" t="s">
        <v>164</v>
      </c>
      <c r="N28" s="1" t="s">
        <v>164</v>
      </c>
      <c r="O28" s="1" t="s">
        <v>164</v>
      </c>
      <c r="T28" s="207" t="s">
        <v>193</v>
      </c>
      <c r="U28" s="453"/>
      <c r="V28" s="208" t="s">
        <v>193</v>
      </c>
      <c r="W28" s="397">
        <v>128683.205222</v>
      </c>
      <c r="X28" s="397">
        <v>0</v>
      </c>
      <c r="Y28" s="397">
        <v>2500</v>
      </c>
      <c r="Z28" s="397">
        <v>0</v>
      </c>
      <c r="AA28" s="397">
        <v>3791</v>
      </c>
      <c r="AB28" s="397">
        <v>0</v>
      </c>
      <c r="AC28" s="397">
        <v>0</v>
      </c>
      <c r="AD28" s="472">
        <v>129974.205222</v>
      </c>
      <c r="AE28" s="397">
        <v>0</v>
      </c>
      <c r="AF28" s="397">
        <v>129974.205222</v>
      </c>
      <c r="AG28" s="472">
        <v>101330.55125068002</v>
      </c>
      <c r="AH28" s="180">
        <v>0.77962047221296149</v>
      </c>
      <c r="AI28" s="210">
        <v>0.77962047221296149</v>
      </c>
      <c r="AJ28" s="181">
        <v>0</v>
      </c>
      <c r="AK28" s="181">
        <v>101330.55125068002</v>
      </c>
      <c r="AL28" s="174" t="e" vm="1">
        <v>#VALUE!</v>
      </c>
      <c r="AM28" s="472">
        <v>21309.432335319998</v>
      </c>
      <c r="AN28" s="182">
        <v>0.16395124170155778</v>
      </c>
      <c r="AO28" s="211">
        <v>0.16395124170155778</v>
      </c>
      <c r="AP28" s="181">
        <v>0</v>
      </c>
      <c r="AQ28" s="181">
        <v>21309.432335319998</v>
      </c>
      <c r="AR28" s="174" t="e">
        <v>#N/A</v>
      </c>
      <c r="AS28" s="472">
        <v>21273.563734320003</v>
      </c>
      <c r="AT28" s="182">
        <v>0.1636752746284087</v>
      </c>
      <c r="AU28" s="472">
        <v>28643.653971319989</v>
      </c>
      <c r="AV28" s="397">
        <v>80021.118915360013</v>
      </c>
      <c r="AW28" s="396">
        <v>108664.77288668</v>
      </c>
      <c r="AX28" s="397">
        <v>28643.653971319989</v>
      </c>
      <c r="AY28" s="183" t="e">
        <v>#N/A</v>
      </c>
      <c r="AZ28" s="176" t="e">
        <v>#N/A</v>
      </c>
      <c r="BA28" s="140"/>
      <c r="BB28" s="141"/>
      <c r="BC28" s="141"/>
      <c r="BD28" s="141"/>
      <c r="BE28" s="141"/>
      <c r="BF28" s="141"/>
      <c r="BG28" s="141"/>
      <c r="BH28" s="141"/>
      <c r="BI28" s="141"/>
      <c r="BJ28" s="141"/>
      <c r="BK28" s="141"/>
      <c r="BL28" s="141"/>
      <c r="BM28" s="141"/>
      <c r="BO28" s="141"/>
      <c r="BP28" s="141"/>
      <c r="BQ28" s="141"/>
      <c r="BR28" s="141"/>
      <c r="BS28" s="141"/>
      <c r="BT28" s="141"/>
      <c r="BU28" s="141"/>
      <c r="BV28" s="141"/>
      <c r="BW28" s="141"/>
      <c r="BX28" s="141"/>
      <c r="BY28" s="141"/>
      <c r="BZ28" s="141"/>
      <c r="CA28" s="209"/>
      <c r="CB28" s="139"/>
    </row>
    <row r="29" spans="1:80" ht="25.5" customHeight="1">
      <c r="B29" s="1" t="s">
        <v>194</v>
      </c>
      <c r="C29" s="1" t="s">
        <v>470</v>
      </c>
      <c r="D29" s="1" t="s">
        <v>164</v>
      </c>
      <c r="E29" s="1" t="s">
        <v>164</v>
      </c>
      <c r="F29" s="1" t="s">
        <v>164</v>
      </c>
      <c r="G29" s="1" t="s">
        <v>164</v>
      </c>
      <c r="H29" s="1" t="s">
        <v>164</v>
      </c>
      <c r="I29" s="1" t="s">
        <v>164</v>
      </c>
      <c r="J29" s="1" t="s">
        <v>164</v>
      </c>
      <c r="K29" s="1" t="s">
        <v>164</v>
      </c>
      <c r="L29" s="1" t="s">
        <v>164</v>
      </c>
      <c r="M29" s="1" t="s">
        <v>164</v>
      </c>
      <c r="N29" s="1" t="s">
        <v>164</v>
      </c>
      <c r="O29" s="1" t="s">
        <v>164</v>
      </c>
      <c r="T29" s="207" t="s">
        <v>195</v>
      </c>
      <c r="U29" s="453"/>
      <c r="V29" s="208" t="s">
        <v>195</v>
      </c>
      <c r="W29" s="397">
        <v>277604.37053600006</v>
      </c>
      <c r="X29" s="397">
        <v>0</v>
      </c>
      <c r="Y29" s="397">
        <v>81333.310301999998</v>
      </c>
      <c r="Z29" s="397">
        <v>0</v>
      </c>
      <c r="AA29" s="397">
        <v>3347.3103019999999</v>
      </c>
      <c r="AB29" s="397">
        <v>0</v>
      </c>
      <c r="AC29" s="397">
        <v>0</v>
      </c>
      <c r="AD29" s="472">
        <v>199618.370536</v>
      </c>
      <c r="AE29" s="397">
        <v>0</v>
      </c>
      <c r="AF29" s="397">
        <v>199618.370536</v>
      </c>
      <c r="AG29" s="472">
        <v>82320.96141466999</v>
      </c>
      <c r="AH29" s="180">
        <v>0.41239171121188911</v>
      </c>
      <c r="AI29" s="210">
        <v>0.41239171121188911</v>
      </c>
      <c r="AJ29" s="181">
        <v>0</v>
      </c>
      <c r="AK29" s="181">
        <v>82320.96141466999</v>
      </c>
      <c r="AL29" s="174" t="e" vm="1">
        <v>#VALUE!</v>
      </c>
      <c r="AM29" s="472">
        <v>59340.868151260001</v>
      </c>
      <c r="AN29" s="182">
        <v>0.29727157872255161</v>
      </c>
      <c r="AO29" s="211">
        <v>0.29727157872255161</v>
      </c>
      <c r="AP29" s="181">
        <v>0</v>
      </c>
      <c r="AQ29" s="181">
        <v>59340.868151260001</v>
      </c>
      <c r="AR29" s="174" t="e">
        <v>#N/A</v>
      </c>
      <c r="AS29" s="472">
        <v>58060.647878920005</v>
      </c>
      <c r="AT29" s="182">
        <v>0.29085823976530811</v>
      </c>
      <c r="AU29" s="472">
        <v>117297.40912133001</v>
      </c>
      <c r="AV29" s="397">
        <v>22980.093263409988</v>
      </c>
      <c r="AW29" s="396">
        <v>140277.50238473999</v>
      </c>
      <c r="AX29" s="397">
        <v>117297.40912133001</v>
      </c>
      <c r="AY29" s="183" t="e">
        <v>#N/A</v>
      </c>
      <c r="AZ29" s="176" t="e">
        <v>#N/A</v>
      </c>
      <c r="BA29" s="140"/>
      <c r="BB29" s="141"/>
      <c r="BC29" s="141"/>
      <c r="BD29" s="141"/>
      <c r="BE29" s="141"/>
      <c r="BF29" s="141"/>
      <c r="BG29" s="141"/>
      <c r="BH29" s="141"/>
      <c r="BI29" s="141"/>
      <c r="BJ29" s="141"/>
      <c r="BK29" s="141"/>
      <c r="BL29" s="141"/>
      <c r="BM29" s="141"/>
      <c r="BO29" s="141"/>
      <c r="BP29" s="141"/>
      <c r="BQ29" s="141"/>
      <c r="BR29" s="141"/>
      <c r="BS29" s="141"/>
      <c r="BT29" s="141"/>
      <c r="BU29" s="141"/>
      <c r="BV29" s="141"/>
      <c r="BW29" s="141"/>
      <c r="BX29" s="141"/>
      <c r="BY29" s="141"/>
      <c r="BZ29" s="141"/>
      <c r="CA29" s="209"/>
      <c r="CB29" s="139"/>
    </row>
    <row r="30" spans="1:80" ht="25.5" customHeight="1" thickBot="1">
      <c r="B30" s="1" t="s">
        <v>196</v>
      </c>
      <c r="C30" s="1" t="s">
        <v>471</v>
      </c>
      <c r="D30" s="1" t="s">
        <v>164</v>
      </c>
      <c r="E30" s="1" t="s">
        <v>164</v>
      </c>
      <c r="F30" s="1" t="s">
        <v>164</v>
      </c>
      <c r="G30" s="1" t="s">
        <v>164</v>
      </c>
      <c r="H30" s="1" t="s">
        <v>164</v>
      </c>
      <c r="I30" s="1" t="s">
        <v>164</v>
      </c>
      <c r="J30" s="1" t="s">
        <v>164</v>
      </c>
      <c r="K30" s="1" t="s">
        <v>164</v>
      </c>
      <c r="L30" s="1" t="s">
        <v>164</v>
      </c>
      <c r="M30" s="1" t="s">
        <v>164</v>
      </c>
      <c r="N30" s="1" t="s">
        <v>164</v>
      </c>
      <c r="O30" s="1" t="s">
        <v>164</v>
      </c>
      <c r="T30" s="207" t="s">
        <v>197</v>
      </c>
      <c r="U30" s="453"/>
      <c r="V30" s="208" t="s">
        <v>197</v>
      </c>
      <c r="W30" s="397">
        <v>53362</v>
      </c>
      <c r="X30" s="397">
        <v>0</v>
      </c>
      <c r="Y30" s="397">
        <v>521.44799999999998</v>
      </c>
      <c r="Z30" s="397">
        <v>0</v>
      </c>
      <c r="AA30" s="397">
        <v>1271.4479999999999</v>
      </c>
      <c r="AB30" s="397">
        <v>0</v>
      </c>
      <c r="AC30" s="397">
        <v>0</v>
      </c>
      <c r="AD30" s="472">
        <v>54112</v>
      </c>
      <c r="AE30" s="397">
        <v>6160.855654</v>
      </c>
      <c r="AF30" s="397">
        <v>47951.144346000001</v>
      </c>
      <c r="AG30" s="472">
        <v>33830.92237185</v>
      </c>
      <c r="AH30" s="180">
        <v>0.62520184749870633</v>
      </c>
      <c r="AI30" s="210">
        <v>0.70552898858339996</v>
      </c>
      <c r="AJ30" s="181">
        <v>0</v>
      </c>
      <c r="AK30" s="181">
        <v>33830.92237185</v>
      </c>
      <c r="AL30" s="174" t="e" vm="1">
        <v>#VALUE!</v>
      </c>
      <c r="AM30" s="472">
        <v>22635.643617039997</v>
      </c>
      <c r="AN30" s="182">
        <v>0.41831097754730923</v>
      </c>
      <c r="AO30" s="211">
        <v>0.47205638000437466</v>
      </c>
      <c r="AP30" s="181">
        <v>0</v>
      </c>
      <c r="AQ30" s="181">
        <v>22635.643617039997</v>
      </c>
      <c r="AR30" s="174" t="e">
        <v>#N/A</v>
      </c>
      <c r="AS30" s="472">
        <v>22635.643617039997</v>
      </c>
      <c r="AT30" s="182">
        <v>0.41831097754730923</v>
      </c>
      <c r="AU30" s="472">
        <v>20281.07762815</v>
      </c>
      <c r="AV30" s="397">
        <v>11195.278754810002</v>
      </c>
      <c r="AW30" s="396">
        <v>31476.356382960003</v>
      </c>
      <c r="AX30" s="397">
        <v>14120.221974150001</v>
      </c>
      <c r="AY30" s="183" t="e">
        <v>#N/A</v>
      </c>
      <c r="AZ30" s="176" t="e">
        <v>#N/A</v>
      </c>
      <c r="BA30" s="140"/>
      <c r="BB30" s="141"/>
      <c r="BC30" s="141"/>
      <c r="BD30" s="141"/>
      <c r="BE30" s="141"/>
      <c r="BF30" s="141"/>
      <c r="BG30" s="141"/>
      <c r="BH30" s="141"/>
      <c r="BI30" s="141"/>
      <c r="BJ30" s="141"/>
      <c r="BK30" s="141"/>
      <c r="BL30" s="141"/>
      <c r="BM30" s="141"/>
      <c r="BO30" s="141"/>
      <c r="BP30" s="141"/>
      <c r="BQ30" s="141"/>
      <c r="BR30" s="141"/>
      <c r="BS30" s="141"/>
      <c r="BT30" s="141"/>
      <c r="BU30" s="141"/>
      <c r="BV30" s="141"/>
      <c r="BW30" s="141"/>
      <c r="BX30" s="141"/>
      <c r="BY30" s="141"/>
      <c r="BZ30" s="141"/>
      <c r="CA30" s="209"/>
      <c r="CB30" s="139"/>
    </row>
    <row r="31" spans="1:80" ht="24.75" customHeight="1" thickBot="1">
      <c r="B31" s="1" t="s">
        <v>164</v>
      </c>
      <c r="C31" s="1" t="s">
        <v>164</v>
      </c>
      <c r="D31" s="1" t="s">
        <v>164</v>
      </c>
      <c r="E31" s="1" t="s">
        <v>164</v>
      </c>
      <c r="F31" s="1" t="s">
        <v>164</v>
      </c>
      <c r="G31" s="1" t="s">
        <v>164</v>
      </c>
      <c r="H31" s="1" t="s">
        <v>164</v>
      </c>
      <c r="I31" s="1" t="s">
        <v>164</v>
      </c>
      <c r="J31" s="1" t="s">
        <v>164</v>
      </c>
      <c r="K31" s="1" t="s">
        <v>164</v>
      </c>
      <c r="L31" s="1" t="s">
        <v>164</v>
      </c>
      <c r="M31" s="1" t="s">
        <v>164</v>
      </c>
      <c r="N31" s="1" t="s">
        <v>164</v>
      </c>
      <c r="O31" s="1" t="s">
        <v>164</v>
      </c>
      <c r="T31" s="170" t="s">
        <v>178</v>
      </c>
      <c r="U31" s="445"/>
      <c r="V31" s="160" t="s">
        <v>178</v>
      </c>
      <c r="W31" s="398">
        <v>7630335.7925549997</v>
      </c>
      <c r="X31" s="398">
        <v>0</v>
      </c>
      <c r="Y31" s="398">
        <v>93646.210126000005</v>
      </c>
      <c r="Z31" s="398">
        <v>0</v>
      </c>
      <c r="AA31" s="398">
        <v>1549327.6791260003</v>
      </c>
      <c r="AB31" s="398">
        <v>0</v>
      </c>
      <c r="AC31" s="398">
        <v>2253693.8760000002</v>
      </c>
      <c r="AD31" s="473">
        <v>9086017.2615549974</v>
      </c>
      <c r="AE31" s="398">
        <v>13297.664785000001</v>
      </c>
      <c r="AF31" s="398">
        <v>9072720.5967699979</v>
      </c>
      <c r="AG31" s="473">
        <v>7596006.6624792702</v>
      </c>
      <c r="AH31" s="171">
        <v>0.83601059119925947</v>
      </c>
      <c r="AI31" s="210">
        <v>0.83723581933996116</v>
      </c>
      <c r="AJ31" s="212">
        <v>549101.36230249994</v>
      </c>
      <c r="AK31" s="212">
        <v>1292739.4510048502</v>
      </c>
      <c r="AL31" s="174" t="e" vm="1">
        <v>#VALUE!</v>
      </c>
      <c r="AM31" s="473">
        <v>7259228.8905000892</v>
      </c>
      <c r="AN31" s="188">
        <v>0.79894509129049707</v>
      </c>
      <c r="AO31" s="211">
        <v>0.80011599751947238</v>
      </c>
      <c r="AP31" s="212">
        <v>576016.02671782998</v>
      </c>
      <c r="AQ31" s="212">
        <v>999487.37662292016</v>
      </c>
      <c r="AR31" s="174" t="e">
        <v>#N/A</v>
      </c>
      <c r="AS31" s="473">
        <v>7254314.4532903293</v>
      </c>
      <c r="AT31" s="188">
        <v>0.79840421214969304</v>
      </c>
      <c r="AU31" s="473">
        <v>1490010.5990757286</v>
      </c>
      <c r="AV31" s="398">
        <v>336777.77197918011</v>
      </c>
      <c r="AW31" s="400">
        <v>1826788.3710549085</v>
      </c>
      <c r="AX31" s="398">
        <v>1476713.9342907276</v>
      </c>
      <c r="AY31" s="213" t="e">
        <v>#N/A</v>
      </c>
      <c r="AZ31" s="176" t="e">
        <v>#N/A</v>
      </c>
      <c r="BA31" s="140"/>
      <c r="BB31" s="214"/>
      <c r="BC31" s="214"/>
      <c r="BD31" s="214"/>
      <c r="BE31" s="214"/>
      <c r="BF31" s="214"/>
      <c r="BG31" s="214"/>
      <c r="BH31" s="214"/>
      <c r="BI31" s="214"/>
      <c r="BJ31" s="214"/>
      <c r="BK31" s="214"/>
      <c r="BL31" s="214"/>
      <c r="BM31" s="214"/>
      <c r="BO31" s="214"/>
      <c r="BP31" s="214"/>
      <c r="BQ31" s="214"/>
      <c r="BR31" s="214"/>
      <c r="BS31" s="214"/>
      <c r="BT31" s="214"/>
      <c r="BU31" s="214"/>
      <c r="BV31" s="214"/>
      <c r="BW31" s="214"/>
      <c r="BX31" s="214"/>
      <c r="BY31" s="214"/>
      <c r="BZ31" s="214"/>
      <c r="CA31" s="209"/>
      <c r="CB31" s="139"/>
    </row>
    <row r="32" spans="1:80" ht="22.5">
      <c r="T32" s="145"/>
      <c r="V32" s="215"/>
      <c r="W32" s="216"/>
      <c r="X32" s="203"/>
      <c r="Y32" s="217"/>
      <c r="Z32" s="203"/>
      <c r="AA32" s="203"/>
      <c r="AB32" s="203"/>
      <c r="AC32" s="203"/>
      <c r="AD32" s="475"/>
      <c r="AE32" s="217"/>
      <c r="AF32" s="217"/>
      <c r="AG32" s="475"/>
      <c r="AH32" s="218"/>
      <c r="AI32" s="204"/>
      <c r="AJ32" s="204"/>
      <c r="AK32" s="204"/>
      <c r="AM32" s="475" t="s">
        <v>198</v>
      </c>
      <c r="AN32" s="218"/>
      <c r="AO32" s="204"/>
      <c r="AP32" s="204"/>
      <c r="AQ32" s="204"/>
      <c r="AR32" s="205"/>
      <c r="AS32" s="475" t="s">
        <v>198</v>
      </c>
      <c r="AT32" s="218"/>
      <c r="AU32" s="475"/>
      <c r="AV32" s="401"/>
      <c r="AW32" s="391"/>
      <c r="AX32" s="401">
        <v>0</v>
      </c>
      <c r="AY32" s="148"/>
      <c r="AZ32" s="148"/>
      <c r="BA32" s="140"/>
      <c r="BB32" s="141"/>
      <c r="BC32" s="141"/>
      <c r="BD32" s="141"/>
      <c r="BE32" s="141"/>
      <c r="BF32" s="141"/>
      <c r="BG32" s="141"/>
      <c r="BH32" s="141"/>
      <c r="BI32" s="141"/>
      <c r="BJ32" s="141"/>
      <c r="BK32" s="141"/>
      <c r="BL32" s="141"/>
      <c r="BM32" s="141"/>
      <c r="BO32" s="141"/>
      <c r="BP32" s="141"/>
      <c r="BQ32" s="141"/>
      <c r="BR32" s="141"/>
      <c r="BS32" s="141"/>
      <c r="BT32" s="141"/>
      <c r="BU32" s="141"/>
      <c r="BV32" s="141"/>
      <c r="BW32" s="141"/>
      <c r="BX32" s="141"/>
      <c r="BY32" s="141"/>
      <c r="BZ32" s="141"/>
    </row>
    <row r="33" spans="2:80" ht="18">
      <c r="T33" s="151" t="s">
        <v>199</v>
      </c>
      <c r="U33" s="452"/>
      <c r="V33" s="152" t="s">
        <v>199</v>
      </c>
      <c r="W33" s="219"/>
      <c r="X33" s="219"/>
      <c r="Y33" s="219"/>
      <c r="Z33" s="219"/>
      <c r="AA33" s="219"/>
      <c r="AB33" s="219"/>
      <c r="AC33" s="219"/>
      <c r="AD33" s="476"/>
      <c r="AE33" s="219"/>
      <c r="AF33" s="219"/>
      <c r="AG33" s="476"/>
      <c r="AH33" s="220"/>
      <c r="AI33" s="221"/>
      <c r="AJ33" s="221"/>
      <c r="AK33" s="221"/>
      <c r="AL33" s="141"/>
      <c r="AM33" s="476"/>
      <c r="AN33" s="220"/>
      <c r="AO33" s="221"/>
      <c r="AP33" s="221"/>
      <c r="AQ33" s="221"/>
      <c r="AR33" s="222"/>
      <c r="AS33" s="476"/>
      <c r="AT33" s="220"/>
      <c r="AU33" s="476"/>
      <c r="AV33" s="402"/>
      <c r="AW33" s="402"/>
      <c r="AX33" s="402">
        <v>0</v>
      </c>
      <c r="AY33" s="221"/>
      <c r="AZ33" s="221"/>
      <c r="BA33" s="140"/>
      <c r="BB33" s="141"/>
      <c r="BC33" s="141"/>
      <c r="BD33" s="141"/>
      <c r="BE33" s="141"/>
      <c r="BF33" s="141"/>
      <c r="BG33" s="141"/>
      <c r="BH33" s="141"/>
      <c r="BI33" s="141"/>
      <c r="BJ33" s="141"/>
      <c r="BK33" s="141"/>
      <c r="BL33" s="141"/>
      <c r="BM33" s="141"/>
      <c r="BO33" s="141"/>
      <c r="BP33" s="141"/>
      <c r="BQ33" s="141"/>
      <c r="BR33" s="141"/>
      <c r="BS33" s="141"/>
      <c r="BT33" s="141"/>
      <c r="BU33" s="141"/>
      <c r="BV33" s="141"/>
      <c r="BW33" s="141"/>
      <c r="BX33" s="141"/>
      <c r="BY33" s="141"/>
      <c r="BZ33" s="141"/>
    </row>
    <row r="34" spans="2:80" ht="12.75" customHeight="1" thickBot="1">
      <c r="T34" s="145"/>
      <c r="V34" s="146"/>
      <c r="W34" s="145"/>
      <c r="X34" s="145"/>
      <c r="Y34" s="145"/>
      <c r="Z34" s="145"/>
      <c r="AA34" s="145"/>
      <c r="AB34" s="145"/>
      <c r="AC34" s="145"/>
      <c r="AD34" s="441"/>
      <c r="AE34" s="145"/>
      <c r="AF34" s="145"/>
      <c r="AG34" s="441"/>
      <c r="AH34" s="147"/>
      <c r="AI34" s="148"/>
      <c r="AJ34" s="148"/>
      <c r="AK34" s="148"/>
      <c r="AL34" s="141"/>
      <c r="AM34" s="441"/>
      <c r="AN34" s="147"/>
      <c r="AO34" s="148"/>
      <c r="AP34" s="148"/>
      <c r="AQ34" s="148"/>
      <c r="AR34" s="141"/>
      <c r="AS34" s="441"/>
      <c r="AT34" s="147"/>
      <c r="AU34" s="441"/>
      <c r="AV34" s="391"/>
      <c r="AW34" s="391"/>
      <c r="AX34" s="391">
        <v>0</v>
      </c>
      <c r="AY34" s="148"/>
      <c r="AZ34" s="148"/>
      <c r="BA34" s="140"/>
      <c r="BB34" s="141"/>
      <c r="BC34" s="141"/>
      <c r="BD34" s="141"/>
      <c r="BE34" s="141"/>
      <c r="BF34" s="141"/>
      <c r="BG34" s="141"/>
      <c r="BH34" s="141"/>
      <c r="BI34" s="141"/>
      <c r="BJ34" s="141"/>
      <c r="BK34" s="141"/>
      <c r="BL34" s="141"/>
      <c r="BM34" s="141"/>
      <c r="BO34" s="141"/>
      <c r="BP34" s="141"/>
      <c r="BQ34" s="141"/>
      <c r="BR34" s="141"/>
      <c r="BS34" s="141"/>
      <c r="BT34" s="141"/>
      <c r="BU34" s="141"/>
      <c r="BV34" s="141"/>
      <c r="BW34" s="141"/>
      <c r="BX34" s="141"/>
      <c r="BY34" s="141"/>
      <c r="BZ34" s="141"/>
    </row>
    <row r="35" spans="2:80" ht="69" customHeight="1" thickBot="1">
      <c r="T35" s="158" t="s">
        <v>181</v>
      </c>
      <c r="U35" s="449"/>
      <c r="V35" s="159" t="s">
        <v>181</v>
      </c>
      <c r="W35" s="160" t="s">
        <v>126</v>
      </c>
      <c r="X35" s="160" t="s">
        <v>127</v>
      </c>
      <c r="Y35" s="160" t="s">
        <v>128</v>
      </c>
      <c r="Z35" s="160" t="s">
        <v>129</v>
      </c>
      <c r="AA35" s="160" t="s">
        <v>130</v>
      </c>
      <c r="AB35" s="160" t="s">
        <v>131</v>
      </c>
      <c r="AC35" s="159" t="s">
        <v>132</v>
      </c>
      <c r="AD35" s="469" t="s">
        <v>133</v>
      </c>
      <c r="AE35" s="159" t="s">
        <v>134</v>
      </c>
      <c r="AF35" s="159" t="s">
        <v>135</v>
      </c>
      <c r="AG35" s="469" t="s">
        <v>0</v>
      </c>
      <c r="AH35" s="161" t="s">
        <v>136</v>
      </c>
      <c r="AI35" s="162" t="s">
        <v>137</v>
      </c>
      <c r="AJ35" s="162" t="s">
        <v>138</v>
      </c>
      <c r="AK35" s="162" t="s">
        <v>139</v>
      </c>
      <c r="AL35" s="163" t="s">
        <v>140</v>
      </c>
      <c r="AM35" s="469" t="s">
        <v>141</v>
      </c>
      <c r="AN35" s="161" t="s">
        <v>142</v>
      </c>
      <c r="AO35" s="162" t="s">
        <v>143</v>
      </c>
      <c r="AP35" s="162" t="s">
        <v>144</v>
      </c>
      <c r="AQ35" s="162" t="s">
        <v>145</v>
      </c>
      <c r="AR35" s="163" t="s">
        <v>146</v>
      </c>
      <c r="AS35" s="469" t="s">
        <v>464</v>
      </c>
      <c r="AT35" s="161" t="s">
        <v>465</v>
      </c>
      <c r="AU35" s="469" t="s">
        <v>147</v>
      </c>
      <c r="AV35" s="392" t="s">
        <v>148</v>
      </c>
      <c r="AW35" s="392" t="s">
        <v>149</v>
      </c>
      <c r="AX35" s="392" t="s">
        <v>150</v>
      </c>
      <c r="AY35" s="164" t="s">
        <v>151</v>
      </c>
      <c r="AZ35" s="165" t="s">
        <v>152</v>
      </c>
      <c r="BA35" s="140"/>
      <c r="BB35" s="166"/>
      <c r="BC35" s="168"/>
      <c r="BD35" s="168"/>
      <c r="BE35" s="168"/>
      <c r="BF35" s="168"/>
      <c r="BG35" s="168"/>
      <c r="BH35" s="168"/>
      <c r="BI35" s="168"/>
      <c r="BJ35" s="168"/>
      <c r="BK35" s="168"/>
      <c r="BL35" s="168"/>
      <c r="BM35" s="168"/>
      <c r="BO35" s="168"/>
      <c r="BP35" s="168"/>
      <c r="BQ35" s="168"/>
      <c r="BR35" s="168"/>
      <c r="BS35" s="168"/>
      <c r="BT35" s="168"/>
      <c r="BU35" s="168"/>
      <c r="BV35" s="168"/>
      <c r="BW35" s="168"/>
      <c r="BX35" s="168"/>
      <c r="BY35" s="168"/>
      <c r="BZ35" s="168"/>
    </row>
    <row r="36" spans="2:80" ht="25.5" customHeight="1">
      <c r="B36" s="1" t="s">
        <v>183</v>
      </c>
      <c r="C36" s="1" t="s">
        <v>466</v>
      </c>
      <c r="D36" s="1" t="s">
        <v>164</v>
      </c>
      <c r="E36" s="1" t="s">
        <v>165</v>
      </c>
      <c r="F36" s="1" t="s">
        <v>164</v>
      </c>
      <c r="G36" s="1" t="s">
        <v>164</v>
      </c>
      <c r="H36" s="1" t="s">
        <v>164</v>
      </c>
      <c r="I36" s="1" t="s">
        <v>164</v>
      </c>
      <c r="J36" s="1" t="s">
        <v>164</v>
      </c>
      <c r="K36" s="1" t="s">
        <v>164</v>
      </c>
      <c r="L36" s="1" t="s">
        <v>164</v>
      </c>
      <c r="M36" s="1" t="s">
        <v>164</v>
      </c>
      <c r="N36" s="1" t="s">
        <v>164</v>
      </c>
      <c r="O36" s="1" t="s">
        <v>164</v>
      </c>
      <c r="T36" s="207" t="s">
        <v>184</v>
      </c>
      <c r="U36" s="453"/>
      <c r="V36" s="208" t="s">
        <v>184</v>
      </c>
      <c r="W36" s="397">
        <v>151542.1</v>
      </c>
      <c r="X36" s="397">
        <v>0</v>
      </c>
      <c r="Y36" s="397">
        <v>4464.1563260000003</v>
      </c>
      <c r="Z36" s="397">
        <v>0</v>
      </c>
      <c r="AA36" s="397">
        <v>8717.1563260000003</v>
      </c>
      <c r="AB36" s="397">
        <v>0</v>
      </c>
      <c r="AC36" s="397">
        <v>0</v>
      </c>
      <c r="AD36" s="472">
        <v>155795.1</v>
      </c>
      <c r="AE36" s="397">
        <v>0</v>
      </c>
      <c r="AF36" s="397">
        <v>155795.1</v>
      </c>
      <c r="AG36" s="472">
        <v>116457.14331333</v>
      </c>
      <c r="AH36" s="180">
        <v>0.74750196452475071</v>
      </c>
      <c r="AI36" s="223">
        <v>0.74750196452475071</v>
      </c>
      <c r="AJ36" s="224">
        <v>0</v>
      </c>
      <c r="AK36" s="224">
        <v>116457.14331333</v>
      </c>
      <c r="AL36" s="174" t="e" vm="1">
        <v>#VALUE!</v>
      </c>
      <c r="AM36" s="472">
        <v>113940.32713416</v>
      </c>
      <c r="AN36" s="182">
        <v>0.73134730896003786</v>
      </c>
      <c r="AO36" s="225">
        <v>0.73134730896003786</v>
      </c>
      <c r="AP36" s="181">
        <v>0</v>
      </c>
      <c r="AQ36" s="181">
        <v>113940.32713416</v>
      </c>
      <c r="AR36" s="174" t="e">
        <v>#N/A</v>
      </c>
      <c r="AS36" s="472">
        <v>113940.32713416</v>
      </c>
      <c r="AT36" s="182">
        <v>0.73134730896003786</v>
      </c>
      <c r="AU36" s="472">
        <v>39337.956686670004</v>
      </c>
      <c r="AV36" s="395">
        <v>2516.8161791699968</v>
      </c>
      <c r="AW36" s="396">
        <v>41854.772865840001</v>
      </c>
      <c r="AX36" s="397">
        <v>39337.956686670004</v>
      </c>
      <c r="AY36" s="183" t="e">
        <v>#N/A</v>
      </c>
      <c r="AZ36" s="176" t="e">
        <v>#N/A</v>
      </c>
      <c r="BA36" s="140"/>
      <c r="BB36" s="177"/>
      <c r="BC36" s="177"/>
      <c r="BD36" s="177"/>
      <c r="BE36" s="177"/>
      <c r="BF36" s="177"/>
      <c r="BG36" s="177"/>
      <c r="BH36" s="177"/>
      <c r="BI36" s="177"/>
      <c r="BJ36" s="177"/>
      <c r="BK36" s="177"/>
      <c r="BL36" s="177"/>
      <c r="BM36" s="177"/>
      <c r="BO36" s="177"/>
      <c r="BP36" s="177"/>
      <c r="BQ36" s="177"/>
      <c r="BR36" s="177"/>
      <c r="BS36" s="177"/>
      <c r="BT36" s="177"/>
      <c r="BU36" s="177"/>
      <c r="BV36" s="177"/>
      <c r="BW36" s="177"/>
      <c r="BX36" s="177"/>
      <c r="BY36" s="177"/>
      <c r="BZ36" s="177"/>
    </row>
    <row r="37" spans="2:80" ht="25.5" customHeight="1">
      <c r="B37" s="1" t="s">
        <v>185</v>
      </c>
      <c r="C37" s="1" t="s">
        <v>186</v>
      </c>
      <c r="D37" s="1" t="s">
        <v>164</v>
      </c>
      <c r="E37" s="1" t="s">
        <v>165</v>
      </c>
      <c r="F37" s="1" t="s">
        <v>164</v>
      </c>
      <c r="G37" s="1" t="s">
        <v>164</v>
      </c>
      <c r="H37" s="1" t="s">
        <v>164</v>
      </c>
      <c r="I37" s="1" t="s">
        <v>164</v>
      </c>
      <c r="J37" s="1" t="s">
        <v>164</v>
      </c>
      <c r="K37" s="1" t="s">
        <v>164</v>
      </c>
      <c r="L37" s="1" t="s">
        <v>164</v>
      </c>
      <c r="M37" s="1" t="s">
        <v>164</v>
      </c>
      <c r="N37" s="1" t="s">
        <v>164</v>
      </c>
      <c r="O37" s="1" t="s">
        <v>164</v>
      </c>
      <c r="T37" s="207" t="s">
        <v>187</v>
      </c>
      <c r="U37" s="453"/>
      <c r="V37" s="208" t="s">
        <v>187</v>
      </c>
      <c r="W37" s="399">
        <v>1373885.8312869999</v>
      </c>
      <c r="X37" s="399">
        <v>0</v>
      </c>
      <c r="Y37" s="399">
        <v>3731.2166309999998</v>
      </c>
      <c r="Z37" s="399">
        <v>0</v>
      </c>
      <c r="AA37" s="399">
        <v>5915.2166310000002</v>
      </c>
      <c r="AB37" s="399">
        <v>0</v>
      </c>
      <c r="AC37" s="399">
        <v>0</v>
      </c>
      <c r="AD37" s="474">
        <v>1376069.8312869999</v>
      </c>
      <c r="AE37" s="399">
        <v>2898.592337</v>
      </c>
      <c r="AF37" s="399">
        <v>1373171.2389499997</v>
      </c>
      <c r="AG37" s="474">
        <v>1340340.2745504302</v>
      </c>
      <c r="AH37" s="180">
        <v>0.97403507007841839</v>
      </c>
      <c r="AI37" s="223">
        <v>0.97609113600087216</v>
      </c>
      <c r="AJ37" s="226">
        <v>544089.09843343997</v>
      </c>
      <c r="AK37" s="224">
        <v>796251.17611699027</v>
      </c>
      <c r="AL37" s="174" t="e" vm="1">
        <v>#VALUE!</v>
      </c>
      <c r="AM37" s="474">
        <v>1327498.3869087801</v>
      </c>
      <c r="AN37" s="182">
        <v>0.96470277650604963</v>
      </c>
      <c r="AO37" s="225">
        <v>0.96673914312672071</v>
      </c>
      <c r="AP37" s="227">
        <v>571003.76284877001</v>
      </c>
      <c r="AQ37" s="181">
        <v>756494.62406001007</v>
      </c>
      <c r="AR37" s="174" t="e">
        <v>#N/A</v>
      </c>
      <c r="AS37" s="474">
        <v>1326856.9157747801</v>
      </c>
      <c r="AT37" s="182">
        <v>0.96423661474636624</v>
      </c>
      <c r="AU37" s="472">
        <v>35729.556736569619</v>
      </c>
      <c r="AV37" s="395">
        <v>12841.887641650159</v>
      </c>
      <c r="AW37" s="396">
        <v>48571.444378219778</v>
      </c>
      <c r="AX37" s="397">
        <v>32830.964399569435</v>
      </c>
      <c r="AY37" s="183" t="e">
        <v>#N/A</v>
      </c>
      <c r="AZ37" s="176" t="e">
        <v>#N/A</v>
      </c>
      <c r="BA37" s="140"/>
      <c r="BB37" s="141"/>
      <c r="BC37" s="141"/>
      <c r="BD37" s="141"/>
      <c r="BE37" s="141"/>
      <c r="BF37" s="141"/>
      <c r="BG37" s="141"/>
      <c r="BH37" s="141"/>
      <c r="BI37" s="141"/>
      <c r="BJ37" s="141"/>
      <c r="BK37" s="141"/>
      <c r="BL37" s="141"/>
      <c r="BM37" s="141"/>
      <c r="BO37" s="141"/>
      <c r="BP37" s="141"/>
      <c r="BQ37" s="141"/>
      <c r="BR37" s="141"/>
      <c r="BS37" s="141"/>
      <c r="BT37" s="141"/>
      <c r="BU37" s="141"/>
      <c r="BV37" s="141"/>
      <c r="BW37" s="141"/>
      <c r="BX37" s="141"/>
      <c r="BY37" s="141"/>
      <c r="BZ37" s="141"/>
    </row>
    <row r="38" spans="2:80" ht="25.5" customHeight="1">
      <c r="B38" s="1" t="s">
        <v>188</v>
      </c>
      <c r="C38" s="1" t="s">
        <v>467</v>
      </c>
      <c r="D38" s="1" t="s">
        <v>164</v>
      </c>
      <c r="E38" s="1" t="s">
        <v>165</v>
      </c>
      <c r="F38" s="1" t="s">
        <v>164</v>
      </c>
      <c r="G38" s="1" t="s">
        <v>164</v>
      </c>
      <c r="H38" s="1" t="s">
        <v>164</v>
      </c>
      <c r="I38" s="1" t="s">
        <v>164</v>
      </c>
      <c r="J38" s="1" t="s">
        <v>164</v>
      </c>
      <c r="K38" s="1" t="s">
        <v>164</v>
      </c>
      <c r="L38" s="1" t="s">
        <v>164</v>
      </c>
      <c r="M38" s="1" t="s">
        <v>164</v>
      </c>
      <c r="N38" s="1" t="s">
        <v>164</v>
      </c>
      <c r="O38" s="1" t="s">
        <v>164</v>
      </c>
      <c r="T38" s="207" t="s">
        <v>189</v>
      </c>
      <c r="U38" s="453"/>
      <c r="V38" s="208" t="s">
        <v>189</v>
      </c>
      <c r="W38" s="395">
        <v>85688</v>
      </c>
      <c r="X38" s="395">
        <v>0</v>
      </c>
      <c r="Y38" s="395">
        <v>0</v>
      </c>
      <c r="Z38" s="395">
        <v>0</v>
      </c>
      <c r="AA38" s="395">
        <v>2150</v>
      </c>
      <c r="AB38" s="395">
        <v>0</v>
      </c>
      <c r="AC38" s="395">
        <v>0</v>
      </c>
      <c r="AD38" s="471">
        <v>87838</v>
      </c>
      <c r="AE38" s="395">
        <v>1755.7167939999999</v>
      </c>
      <c r="AF38" s="395">
        <v>86082.283205999993</v>
      </c>
      <c r="AG38" s="471">
        <v>66396.965949780002</v>
      </c>
      <c r="AH38" s="180">
        <v>0.75590252453129625</v>
      </c>
      <c r="AI38" s="223">
        <v>0.77131975915285766</v>
      </c>
      <c r="AJ38" s="224">
        <v>0</v>
      </c>
      <c r="AK38" s="224">
        <v>66396.965949780002</v>
      </c>
      <c r="AL38" s="174" t="e" vm="1">
        <v>#VALUE!</v>
      </c>
      <c r="AM38" s="471">
        <v>58575.918288500005</v>
      </c>
      <c r="AN38" s="182">
        <v>0.66686306938341045</v>
      </c>
      <c r="AO38" s="225">
        <v>0.68046427333164905</v>
      </c>
      <c r="AP38" s="181">
        <v>0</v>
      </c>
      <c r="AQ38" s="181">
        <v>58575.918288500005</v>
      </c>
      <c r="AR38" s="174" t="e">
        <v>#N/A</v>
      </c>
      <c r="AS38" s="471">
        <v>57793.527617080006</v>
      </c>
      <c r="AT38" s="182">
        <v>0.65795586895284508</v>
      </c>
      <c r="AU38" s="472">
        <v>21441.034050219998</v>
      </c>
      <c r="AV38" s="395">
        <v>7821.0476612799976</v>
      </c>
      <c r="AW38" s="396">
        <v>29262.081711499995</v>
      </c>
      <c r="AX38" s="397">
        <v>19685.317256219991</v>
      </c>
      <c r="AY38" s="183" t="e">
        <v>#N/A</v>
      </c>
      <c r="AZ38" s="176" t="e">
        <v>#N/A</v>
      </c>
      <c r="BA38" s="140"/>
      <c r="BB38" s="141"/>
      <c r="BC38" s="141"/>
      <c r="BD38" s="141"/>
      <c r="BE38" s="141"/>
      <c r="BF38" s="141"/>
      <c r="BG38" s="141"/>
      <c r="BH38" s="141"/>
      <c r="BI38" s="141"/>
      <c r="BJ38" s="141"/>
      <c r="BK38" s="141"/>
      <c r="BL38" s="141"/>
      <c r="BM38" s="141"/>
      <c r="BO38" s="141"/>
      <c r="BP38" s="141"/>
      <c r="BQ38" s="141"/>
      <c r="BR38" s="141"/>
      <c r="BS38" s="141"/>
      <c r="BT38" s="141"/>
      <c r="BU38" s="141"/>
      <c r="BV38" s="141"/>
      <c r="BW38" s="141"/>
      <c r="BX38" s="141"/>
      <c r="BY38" s="141"/>
      <c r="BZ38" s="141"/>
    </row>
    <row r="39" spans="2:80" ht="25.5" customHeight="1">
      <c r="B39" s="1" t="s">
        <v>190</v>
      </c>
      <c r="C39" s="1" t="s">
        <v>468</v>
      </c>
      <c r="D39" s="1" t="s">
        <v>164</v>
      </c>
      <c r="E39" s="1" t="s">
        <v>165</v>
      </c>
      <c r="F39" s="1" t="s">
        <v>164</v>
      </c>
      <c r="G39" s="1" t="s">
        <v>164</v>
      </c>
      <c r="H39" s="1" t="s">
        <v>164</v>
      </c>
      <c r="I39" s="1" t="s">
        <v>164</v>
      </c>
      <c r="J39" s="1" t="s">
        <v>164</v>
      </c>
      <c r="K39" s="1" t="s">
        <v>164</v>
      </c>
      <c r="L39" s="1" t="s">
        <v>164</v>
      </c>
      <c r="M39" s="1" t="s">
        <v>164</v>
      </c>
      <c r="N39" s="1" t="s">
        <v>164</v>
      </c>
      <c r="O39" s="1" t="s">
        <v>164</v>
      </c>
      <c r="T39" s="207" t="s">
        <v>191</v>
      </c>
      <c r="U39" s="453"/>
      <c r="V39" s="208" t="s">
        <v>191</v>
      </c>
      <c r="W39" s="395">
        <v>28955.253948999998</v>
      </c>
      <c r="X39" s="395">
        <v>0</v>
      </c>
      <c r="Y39" s="395">
        <v>1096.0788670000002</v>
      </c>
      <c r="Z39" s="395">
        <v>0</v>
      </c>
      <c r="AA39" s="395">
        <v>2193.0788669999997</v>
      </c>
      <c r="AB39" s="395">
        <v>0</v>
      </c>
      <c r="AC39" s="395">
        <v>0</v>
      </c>
      <c r="AD39" s="471">
        <v>30052.253948999998</v>
      </c>
      <c r="AE39" s="395">
        <v>2482.5</v>
      </c>
      <c r="AF39" s="395">
        <v>27569.753948999998</v>
      </c>
      <c r="AG39" s="471">
        <v>21355.900925480004</v>
      </c>
      <c r="AH39" s="180">
        <v>0.71062559772461364</v>
      </c>
      <c r="AI39" s="223">
        <v>0.7746134029699826</v>
      </c>
      <c r="AJ39" s="224">
        <v>0</v>
      </c>
      <c r="AK39" s="224">
        <v>21355.900925480004</v>
      </c>
      <c r="AL39" s="174" t="e" vm="1">
        <v>#VALUE!</v>
      </c>
      <c r="AM39" s="471">
        <v>20558.538749990003</v>
      </c>
      <c r="AN39" s="182">
        <v>0.68409307284833776</v>
      </c>
      <c r="AO39" s="225">
        <v>0.74569177468976633</v>
      </c>
      <c r="AP39" s="181">
        <v>0</v>
      </c>
      <c r="AQ39" s="181">
        <v>20558.538749990003</v>
      </c>
      <c r="AR39" s="174" t="e">
        <v>#N/A</v>
      </c>
      <c r="AS39" s="471">
        <v>20558.538749990003</v>
      </c>
      <c r="AT39" s="182">
        <v>0.68409307284833776</v>
      </c>
      <c r="AU39" s="472">
        <v>8696.3530235199942</v>
      </c>
      <c r="AV39" s="395">
        <v>797.36217549000139</v>
      </c>
      <c r="AW39" s="396">
        <v>9493.7151990099956</v>
      </c>
      <c r="AX39" s="397">
        <v>6213.8530235199942</v>
      </c>
      <c r="AY39" s="183" t="e">
        <v>#N/A</v>
      </c>
      <c r="AZ39" s="176" t="e">
        <v>#N/A</v>
      </c>
      <c r="BA39" s="140"/>
      <c r="BB39" s="141"/>
      <c r="BC39" s="141"/>
      <c r="BD39" s="141"/>
      <c r="BE39" s="141"/>
      <c r="BF39" s="141"/>
      <c r="BG39" s="141"/>
      <c r="BH39" s="141"/>
      <c r="BI39" s="141"/>
      <c r="BJ39" s="141"/>
      <c r="BK39" s="141"/>
      <c r="BL39" s="141"/>
      <c r="BM39" s="141"/>
      <c r="BO39" s="141"/>
      <c r="BP39" s="141"/>
      <c r="BQ39" s="141"/>
      <c r="BR39" s="141"/>
      <c r="BS39" s="141"/>
      <c r="BT39" s="141"/>
      <c r="BU39" s="141"/>
      <c r="BV39" s="141"/>
      <c r="BW39" s="141"/>
      <c r="BX39" s="141"/>
      <c r="BY39" s="141"/>
      <c r="BZ39" s="141"/>
      <c r="CB39" s="139"/>
    </row>
    <row r="40" spans="2:80" ht="25.5" customHeight="1">
      <c r="B40" s="1" t="s">
        <v>192</v>
      </c>
      <c r="C40" s="1" t="s">
        <v>469</v>
      </c>
      <c r="D40" s="1" t="s">
        <v>164</v>
      </c>
      <c r="E40" s="1" t="s">
        <v>165</v>
      </c>
      <c r="F40" s="1" t="s">
        <v>164</v>
      </c>
      <c r="G40" s="1" t="s">
        <v>164</v>
      </c>
      <c r="H40" s="1" t="s">
        <v>164</v>
      </c>
      <c r="I40" s="1" t="s">
        <v>164</v>
      </c>
      <c r="J40" s="1" t="s">
        <v>164</v>
      </c>
      <c r="K40" s="1" t="s">
        <v>164</v>
      </c>
      <c r="L40" s="1" t="s">
        <v>164</v>
      </c>
      <c r="M40" s="1" t="s">
        <v>164</v>
      </c>
      <c r="N40" s="1" t="s">
        <v>164</v>
      </c>
      <c r="O40" s="1" t="s">
        <v>164</v>
      </c>
      <c r="T40" s="207" t="s">
        <v>193</v>
      </c>
      <c r="U40" s="453"/>
      <c r="V40" s="208" t="s">
        <v>193</v>
      </c>
      <c r="W40" s="395">
        <v>27617.241172000002</v>
      </c>
      <c r="X40" s="395">
        <v>0</v>
      </c>
      <c r="Y40" s="395">
        <v>2500</v>
      </c>
      <c r="Z40" s="395">
        <v>0</v>
      </c>
      <c r="AA40" s="395">
        <v>3791</v>
      </c>
      <c r="AB40" s="395">
        <v>0</v>
      </c>
      <c r="AC40" s="395">
        <v>0</v>
      </c>
      <c r="AD40" s="471">
        <v>28908.241172000002</v>
      </c>
      <c r="AE40" s="395">
        <v>0</v>
      </c>
      <c r="AF40" s="395">
        <v>28908.241172000002</v>
      </c>
      <c r="AG40" s="471">
        <v>17631.652199290002</v>
      </c>
      <c r="AH40" s="180">
        <v>0.60991784641563385</v>
      </c>
      <c r="AI40" s="223">
        <v>0.60991784641563385</v>
      </c>
      <c r="AJ40" s="224">
        <v>0</v>
      </c>
      <c r="AK40" s="224">
        <v>17631.652199290002</v>
      </c>
      <c r="AL40" s="174" t="e" vm="1">
        <v>#VALUE!</v>
      </c>
      <c r="AM40" s="471">
        <v>11052.745732840001</v>
      </c>
      <c r="AN40" s="182">
        <v>0.3823389208315271</v>
      </c>
      <c r="AO40" s="225">
        <v>0.3823389208315271</v>
      </c>
      <c r="AP40" s="181">
        <v>0</v>
      </c>
      <c r="AQ40" s="181">
        <v>11052.745732840001</v>
      </c>
      <c r="AR40" s="174" t="e">
        <v>#N/A</v>
      </c>
      <c r="AS40" s="471">
        <v>11016.877131840003</v>
      </c>
      <c r="AT40" s="182">
        <v>0.3810981465904868</v>
      </c>
      <c r="AU40" s="472">
        <v>11276.58897271</v>
      </c>
      <c r="AV40" s="395">
        <v>6578.9064664500002</v>
      </c>
      <c r="AW40" s="396">
        <v>17855.49543916</v>
      </c>
      <c r="AX40" s="397">
        <v>11276.58897271</v>
      </c>
      <c r="AY40" s="183" t="e">
        <v>#N/A</v>
      </c>
      <c r="AZ40" s="176" t="e">
        <v>#N/A</v>
      </c>
      <c r="BA40" s="140"/>
      <c r="BB40" s="141"/>
      <c r="BC40" s="141"/>
      <c r="BD40" s="141"/>
      <c r="BE40" s="141"/>
      <c r="BF40" s="141"/>
      <c r="BG40" s="141"/>
      <c r="BH40" s="141"/>
      <c r="BI40" s="141"/>
      <c r="BJ40" s="141"/>
      <c r="BK40" s="141"/>
      <c r="BL40" s="141"/>
      <c r="BM40" s="141"/>
      <c r="BO40" s="141"/>
      <c r="BP40" s="141"/>
      <c r="BQ40" s="141"/>
      <c r="BR40" s="141"/>
      <c r="BS40" s="141"/>
      <c r="BT40" s="141"/>
      <c r="BU40" s="141"/>
      <c r="BV40" s="141"/>
      <c r="BW40" s="141"/>
      <c r="BX40" s="141"/>
      <c r="BY40" s="141"/>
      <c r="BZ40" s="141"/>
    </row>
    <row r="41" spans="2:80" ht="25.5" customHeight="1">
      <c r="B41" s="1" t="s">
        <v>194</v>
      </c>
      <c r="C41" s="1" t="s">
        <v>470</v>
      </c>
      <c r="D41" s="1" t="s">
        <v>164</v>
      </c>
      <c r="E41" s="1" t="s">
        <v>165</v>
      </c>
      <c r="F41" s="1" t="s">
        <v>164</v>
      </c>
      <c r="G41" s="1" t="s">
        <v>164</v>
      </c>
      <c r="H41" s="1" t="s">
        <v>164</v>
      </c>
      <c r="I41" s="1" t="s">
        <v>164</v>
      </c>
      <c r="J41" s="1" t="s">
        <v>164</v>
      </c>
      <c r="K41" s="1" t="s">
        <v>164</v>
      </c>
      <c r="L41" s="1" t="s">
        <v>164</v>
      </c>
      <c r="M41" s="1" t="s">
        <v>164</v>
      </c>
      <c r="N41" s="1" t="s">
        <v>164</v>
      </c>
      <c r="O41" s="1" t="s">
        <v>164</v>
      </c>
      <c r="T41" s="207" t="s">
        <v>195</v>
      </c>
      <c r="U41" s="453"/>
      <c r="V41" s="208" t="s">
        <v>195</v>
      </c>
      <c r="W41" s="395">
        <v>66828.848009000008</v>
      </c>
      <c r="X41" s="395">
        <v>0</v>
      </c>
      <c r="Y41" s="395">
        <v>333.31030199999998</v>
      </c>
      <c r="Z41" s="395">
        <v>0</v>
      </c>
      <c r="AA41" s="395">
        <v>2347.3103019999999</v>
      </c>
      <c r="AB41" s="395">
        <v>0</v>
      </c>
      <c r="AC41" s="395">
        <v>0</v>
      </c>
      <c r="AD41" s="471">
        <v>68842.848009000008</v>
      </c>
      <c r="AE41" s="395">
        <v>0</v>
      </c>
      <c r="AF41" s="395">
        <v>68842.848009000008</v>
      </c>
      <c r="AG41" s="471">
        <v>53434.216545179996</v>
      </c>
      <c r="AH41" s="180">
        <v>0.7761767284554294</v>
      </c>
      <c r="AI41" s="223">
        <v>0.7761767284554294</v>
      </c>
      <c r="AJ41" s="224">
        <v>0</v>
      </c>
      <c r="AK41" s="224">
        <v>53434.216545179996</v>
      </c>
      <c r="AL41" s="174" t="e" vm="1">
        <v>#VALUE!</v>
      </c>
      <c r="AM41" s="471">
        <v>44784.464715690003</v>
      </c>
      <c r="AN41" s="182">
        <v>0.65053184188189328</v>
      </c>
      <c r="AO41" s="225">
        <v>0.65053184188189328</v>
      </c>
      <c r="AP41" s="181">
        <v>0</v>
      </c>
      <c r="AQ41" s="181">
        <v>44784.464715690003</v>
      </c>
      <c r="AR41" s="174" t="e">
        <v>#N/A</v>
      </c>
      <c r="AS41" s="471">
        <v>44550.681824350002</v>
      </c>
      <c r="AT41" s="182">
        <v>0.64713594967084709</v>
      </c>
      <c r="AU41" s="472">
        <v>15408.631463820013</v>
      </c>
      <c r="AV41" s="395">
        <v>8649.7518294899928</v>
      </c>
      <c r="AW41" s="396">
        <v>24058.383293310006</v>
      </c>
      <c r="AX41" s="397">
        <v>15408.631463820013</v>
      </c>
      <c r="AY41" s="183" t="e">
        <v>#N/A</v>
      </c>
      <c r="AZ41" s="176" t="e">
        <v>#N/A</v>
      </c>
      <c r="BA41" s="140"/>
      <c r="BB41" s="141"/>
      <c r="BC41" s="141"/>
      <c r="BD41" s="141"/>
      <c r="BE41" s="141"/>
      <c r="BF41" s="141"/>
      <c r="BG41" s="141"/>
      <c r="BH41" s="141"/>
      <c r="BI41" s="141"/>
      <c r="BJ41" s="141"/>
      <c r="BK41" s="141"/>
      <c r="BL41" s="141"/>
      <c r="BM41" s="141"/>
      <c r="BO41" s="141"/>
      <c r="BP41" s="141"/>
      <c r="BQ41" s="141"/>
      <c r="BR41" s="141"/>
      <c r="BS41" s="141"/>
      <c r="BT41" s="141"/>
      <c r="BU41" s="141"/>
      <c r="BV41" s="141"/>
      <c r="BW41" s="141"/>
      <c r="BX41" s="141"/>
      <c r="BY41" s="141"/>
      <c r="BZ41" s="141"/>
    </row>
    <row r="42" spans="2:80" ht="25.5" customHeight="1" thickBot="1">
      <c r="B42" s="1" t="s">
        <v>196</v>
      </c>
      <c r="C42" s="1" t="s">
        <v>471</v>
      </c>
      <c r="D42" s="1" t="s">
        <v>164</v>
      </c>
      <c r="E42" s="1" t="s">
        <v>165</v>
      </c>
      <c r="F42" s="1" t="s">
        <v>164</v>
      </c>
      <c r="G42" s="1" t="s">
        <v>164</v>
      </c>
      <c r="H42" s="1" t="s">
        <v>164</v>
      </c>
      <c r="I42" s="1" t="s">
        <v>164</v>
      </c>
      <c r="J42" s="1" t="s">
        <v>164</v>
      </c>
      <c r="K42" s="1" t="s">
        <v>164</v>
      </c>
      <c r="L42" s="1" t="s">
        <v>164</v>
      </c>
      <c r="M42" s="1" t="s">
        <v>164</v>
      </c>
      <c r="N42" s="1" t="s">
        <v>164</v>
      </c>
      <c r="O42" s="1" t="s">
        <v>164</v>
      </c>
      <c r="T42" s="207" t="s">
        <v>197</v>
      </c>
      <c r="U42" s="453"/>
      <c r="V42" s="208" t="s">
        <v>197</v>
      </c>
      <c r="W42" s="395">
        <v>26400</v>
      </c>
      <c r="X42" s="395">
        <v>0</v>
      </c>
      <c r="Y42" s="395">
        <v>521.44799999999998</v>
      </c>
      <c r="Z42" s="395">
        <v>0</v>
      </c>
      <c r="AA42" s="395">
        <v>521.44799999999998</v>
      </c>
      <c r="AB42" s="395">
        <v>0</v>
      </c>
      <c r="AC42" s="395">
        <v>0</v>
      </c>
      <c r="AD42" s="471">
        <v>26400</v>
      </c>
      <c r="AE42" s="395">
        <v>6160.855654</v>
      </c>
      <c r="AF42" s="395">
        <v>20239.144345999994</v>
      </c>
      <c r="AG42" s="471">
        <v>15320.369304009999</v>
      </c>
      <c r="AH42" s="180">
        <v>0.58031701909128786</v>
      </c>
      <c r="AI42" s="223">
        <v>0.75696724338239485</v>
      </c>
      <c r="AJ42" s="224">
        <v>0</v>
      </c>
      <c r="AK42" s="224">
        <v>15320.369304009999</v>
      </c>
      <c r="AL42" s="174" t="e" vm="1">
        <v>#VALUE!</v>
      </c>
      <c r="AM42" s="471">
        <v>14293.017728619998</v>
      </c>
      <c r="AN42" s="182">
        <v>0.54140218669015139</v>
      </c>
      <c r="AO42" s="225">
        <v>0.70620662041203475</v>
      </c>
      <c r="AP42" s="181">
        <v>0</v>
      </c>
      <c r="AQ42" s="181">
        <v>14293.017728619998</v>
      </c>
      <c r="AR42" s="174" t="e">
        <v>#N/A</v>
      </c>
      <c r="AS42" s="471">
        <v>14293.017728619998</v>
      </c>
      <c r="AT42" s="182">
        <v>0.54140218669015139</v>
      </c>
      <c r="AU42" s="472">
        <v>11079.630695990001</v>
      </c>
      <c r="AV42" s="395">
        <v>1027.351575390001</v>
      </c>
      <c r="AW42" s="396">
        <v>12106.982271380002</v>
      </c>
      <c r="AX42" s="397">
        <v>4918.7750419899949</v>
      </c>
      <c r="AY42" s="183" t="e">
        <v>#N/A</v>
      </c>
      <c r="AZ42" s="176" t="e">
        <v>#N/A</v>
      </c>
      <c r="BA42" s="140"/>
      <c r="BB42" s="141"/>
      <c r="BC42" s="141"/>
      <c r="BD42" s="141"/>
      <c r="BE42" s="141"/>
      <c r="BF42" s="141"/>
      <c r="BG42" s="141"/>
      <c r="BH42" s="141"/>
      <c r="BI42" s="141"/>
      <c r="BJ42" s="141"/>
      <c r="BK42" s="141"/>
      <c r="BL42" s="141"/>
      <c r="BM42" s="141"/>
      <c r="BO42" s="141"/>
      <c r="BP42" s="141"/>
      <c r="BQ42" s="141"/>
      <c r="BR42" s="141"/>
      <c r="BS42" s="141"/>
      <c r="BT42" s="141"/>
      <c r="BU42" s="141"/>
      <c r="BV42" s="141"/>
      <c r="BW42" s="141"/>
      <c r="BX42" s="141"/>
      <c r="BY42" s="141"/>
      <c r="BZ42" s="141"/>
    </row>
    <row r="43" spans="2:80" ht="25.5" customHeight="1" thickBot="1">
      <c r="B43" s="1" t="s">
        <v>164</v>
      </c>
      <c r="C43" s="1" t="s">
        <v>164</v>
      </c>
      <c r="D43" s="1" t="s">
        <v>164</v>
      </c>
      <c r="E43" s="1" t="s">
        <v>165</v>
      </c>
      <c r="F43" s="1" t="s">
        <v>164</v>
      </c>
      <c r="G43" s="1" t="s">
        <v>164</v>
      </c>
      <c r="H43" s="1" t="s">
        <v>164</v>
      </c>
      <c r="I43" s="1" t="s">
        <v>164</v>
      </c>
      <c r="J43" s="1" t="s">
        <v>164</v>
      </c>
      <c r="K43" s="1" t="s">
        <v>164</v>
      </c>
      <c r="L43" s="1" t="s">
        <v>164</v>
      </c>
      <c r="M43" s="1" t="s">
        <v>164</v>
      </c>
      <c r="N43" s="1" t="s">
        <v>164</v>
      </c>
      <c r="O43" s="1" t="s">
        <v>164</v>
      </c>
      <c r="T43" s="170" t="s">
        <v>178</v>
      </c>
      <c r="U43" s="445"/>
      <c r="V43" s="160" t="s">
        <v>178</v>
      </c>
      <c r="W43" s="398">
        <v>1760917.2744170001</v>
      </c>
      <c r="X43" s="398">
        <v>0</v>
      </c>
      <c r="Y43" s="398">
        <v>12646.210126</v>
      </c>
      <c r="Z43" s="398">
        <v>0</v>
      </c>
      <c r="AA43" s="398">
        <v>25635.210126000002</v>
      </c>
      <c r="AB43" s="398">
        <v>0</v>
      </c>
      <c r="AC43" s="398">
        <v>0</v>
      </c>
      <c r="AD43" s="473">
        <v>1773906.2744170001</v>
      </c>
      <c r="AE43" s="398">
        <v>13297.664785000001</v>
      </c>
      <c r="AF43" s="398">
        <v>1760608.6096319999</v>
      </c>
      <c r="AG43" s="473">
        <v>1630936.5227875002</v>
      </c>
      <c r="AH43" s="171">
        <v>0.91940399913378323</v>
      </c>
      <c r="AI43" s="223">
        <v>0.9263481468083905</v>
      </c>
      <c r="AJ43" s="228">
        <v>544089.09843343997</v>
      </c>
      <c r="AK43" s="228">
        <v>970390.28104073019</v>
      </c>
      <c r="AL43" s="174" t="e" vm="1">
        <v>#VALUE!</v>
      </c>
      <c r="AM43" s="473">
        <v>1590703.3992585803</v>
      </c>
      <c r="AN43" s="188">
        <v>0.89672347530388552</v>
      </c>
      <c r="AO43" s="225">
        <v>0.90349631971359445</v>
      </c>
      <c r="AP43" s="212">
        <v>571003.76284877001</v>
      </c>
      <c r="AQ43" s="212">
        <v>905759.30927565019</v>
      </c>
      <c r="AR43" s="174" t="e">
        <v>#N/A</v>
      </c>
      <c r="AS43" s="473">
        <v>1589009.8859608201</v>
      </c>
      <c r="AT43" s="188">
        <v>0.89576879504699491</v>
      </c>
      <c r="AU43" s="473">
        <v>142969.75162949963</v>
      </c>
      <c r="AV43" s="398">
        <v>40233.123528920143</v>
      </c>
      <c r="AW43" s="400">
        <v>183202.87515841977</v>
      </c>
      <c r="AX43" s="398">
        <v>129672.08684449969</v>
      </c>
      <c r="AY43" s="213" t="e">
        <v>#N/A</v>
      </c>
      <c r="AZ43" s="176" t="e">
        <v>#N/A</v>
      </c>
      <c r="BA43" s="140"/>
      <c r="BB43" s="214"/>
      <c r="BC43" s="214"/>
      <c r="BD43" s="214"/>
      <c r="BE43" s="214"/>
      <c r="BF43" s="214"/>
      <c r="BG43" s="214"/>
      <c r="BH43" s="214"/>
      <c r="BI43" s="214"/>
      <c r="BJ43" s="214"/>
      <c r="BK43" s="214"/>
      <c r="BL43" s="214"/>
      <c r="BM43" s="214"/>
      <c r="BO43" s="214"/>
      <c r="BP43" s="214"/>
      <c r="BQ43" s="214"/>
      <c r="BR43" s="214"/>
      <c r="BS43" s="214"/>
      <c r="BT43" s="214"/>
      <c r="BU43" s="214"/>
      <c r="BV43" s="214"/>
      <c r="BW43" s="214"/>
      <c r="BX43" s="214"/>
      <c r="BY43" s="214"/>
      <c r="BZ43" s="214"/>
    </row>
    <row r="44" spans="2:80" ht="27.75" customHeight="1">
      <c r="T44" s="145"/>
      <c r="V44" s="215"/>
      <c r="W44" s="145"/>
      <c r="X44" s="145"/>
      <c r="Y44" s="145"/>
      <c r="Z44" s="145"/>
      <c r="AA44" s="145"/>
      <c r="AB44" s="145"/>
      <c r="AC44" s="145"/>
      <c r="AD44" s="441"/>
      <c r="AE44" s="206"/>
      <c r="AF44" s="206"/>
      <c r="AG44" s="441"/>
      <c r="AH44" s="147"/>
      <c r="AI44" s="148"/>
      <c r="AJ44" s="148"/>
      <c r="AK44" s="148"/>
      <c r="AL44" s="141"/>
      <c r="AM44" s="441"/>
      <c r="AN44" s="147"/>
      <c r="AO44" s="148"/>
      <c r="AP44" s="148"/>
      <c r="AQ44" s="148"/>
      <c r="AR44" s="141"/>
      <c r="AS44" s="441"/>
      <c r="AT44" s="147"/>
      <c r="AU44" s="441"/>
      <c r="AV44" s="391"/>
      <c r="AW44" s="391"/>
      <c r="AX44" s="391">
        <v>0</v>
      </c>
      <c r="AY44" s="148"/>
      <c r="AZ44" s="148"/>
      <c r="BA44" s="140"/>
      <c r="BB44" s="141"/>
      <c r="BC44" s="141"/>
      <c r="BD44" s="141"/>
      <c r="BE44" s="141"/>
      <c r="BF44" s="141"/>
      <c r="BG44" s="141"/>
      <c r="BH44" s="141"/>
      <c r="BI44" s="141"/>
      <c r="BJ44" s="141"/>
      <c r="BK44" s="141"/>
      <c r="BL44" s="141"/>
      <c r="BM44" s="141"/>
      <c r="BO44" s="141"/>
      <c r="BP44" s="141"/>
      <c r="BQ44" s="141"/>
      <c r="BR44" s="141"/>
      <c r="BS44" s="141"/>
      <c r="BT44" s="141"/>
      <c r="BU44" s="141"/>
      <c r="BV44" s="141"/>
      <c r="BW44" s="141"/>
      <c r="BX44" s="141"/>
      <c r="BY44" s="141"/>
      <c r="BZ44" s="141"/>
    </row>
    <row r="45" spans="2:80" ht="18" customHeight="1">
      <c r="T45" s="229" t="s">
        <v>200</v>
      </c>
      <c r="U45" s="454"/>
      <c r="V45" s="230" t="s">
        <v>200</v>
      </c>
      <c r="W45" s="219"/>
      <c r="X45" s="219"/>
      <c r="Y45" s="219"/>
      <c r="Z45" s="219"/>
      <c r="AA45" s="219"/>
      <c r="AB45" s="219"/>
      <c r="AC45" s="219"/>
      <c r="AD45" s="476"/>
      <c r="AE45" s="219"/>
      <c r="AF45" s="231"/>
      <c r="AG45" s="476"/>
      <c r="AH45" s="220"/>
      <c r="AI45" s="221"/>
      <c r="AJ45" s="221"/>
      <c r="AK45" s="221"/>
      <c r="AL45" s="141"/>
      <c r="AM45" s="476"/>
      <c r="AN45" s="220"/>
      <c r="AO45" s="221"/>
      <c r="AP45" s="221"/>
      <c r="AQ45" s="221"/>
      <c r="AR45" s="222"/>
      <c r="AS45" s="476"/>
      <c r="AT45" s="220"/>
      <c r="AU45" s="476"/>
      <c r="AV45" s="402"/>
      <c r="AW45" s="402"/>
      <c r="AX45" s="402">
        <v>0</v>
      </c>
      <c r="AY45" s="221"/>
      <c r="AZ45" s="221"/>
      <c r="BA45" s="140"/>
      <c r="BB45" s="141"/>
      <c r="BC45" s="141"/>
      <c r="BD45" s="141"/>
      <c r="BE45" s="141"/>
      <c r="BF45" s="141"/>
      <c r="BG45" s="141"/>
      <c r="BH45" s="141"/>
      <c r="BI45" s="141"/>
      <c r="BJ45" s="141"/>
      <c r="BK45" s="141"/>
      <c r="BL45" s="141"/>
      <c r="BM45" s="141"/>
      <c r="BO45" s="141"/>
      <c r="BP45" s="141"/>
      <c r="BQ45" s="141"/>
      <c r="BR45" s="141"/>
      <c r="BS45" s="141"/>
      <c r="BT45" s="141"/>
      <c r="BU45" s="141"/>
      <c r="BV45" s="141"/>
      <c r="BW45" s="141"/>
      <c r="BX45" s="141"/>
      <c r="BY45" s="141"/>
      <c r="BZ45" s="141"/>
    </row>
    <row r="46" spans="2:80" ht="12.75" customHeight="1" thickBot="1">
      <c r="T46" s="145"/>
      <c r="V46" s="146"/>
      <c r="W46" s="145"/>
      <c r="X46" s="145"/>
      <c r="Y46" s="145"/>
      <c r="Z46" s="145"/>
      <c r="AA46" s="145"/>
      <c r="AB46" s="145"/>
      <c r="AC46" s="145"/>
      <c r="AD46" s="441"/>
      <c r="AE46" s="145"/>
      <c r="AF46" s="145"/>
      <c r="AG46" s="441"/>
      <c r="AH46" s="147"/>
      <c r="AI46" s="148"/>
      <c r="AJ46" s="148"/>
      <c r="AK46" s="148"/>
      <c r="AL46" s="141"/>
      <c r="AM46" s="441"/>
      <c r="AN46" s="147"/>
      <c r="AO46" s="148"/>
      <c r="AP46" s="148"/>
      <c r="AQ46" s="148"/>
      <c r="AR46" s="141"/>
      <c r="AS46" s="441"/>
      <c r="AT46" s="147"/>
      <c r="AU46" s="441"/>
      <c r="AV46" s="391"/>
      <c r="AW46" s="391"/>
      <c r="AX46" s="391">
        <v>0</v>
      </c>
      <c r="AY46" s="148"/>
      <c r="AZ46" s="148"/>
      <c r="BA46" s="140"/>
      <c r="BB46" s="141"/>
      <c r="BC46" s="141"/>
      <c r="BD46" s="141"/>
      <c r="BE46" s="141"/>
      <c r="BF46" s="141"/>
      <c r="BG46" s="141"/>
      <c r="BH46" s="141"/>
      <c r="BI46" s="141"/>
      <c r="BJ46" s="141"/>
      <c r="BK46" s="141"/>
      <c r="BL46" s="141"/>
      <c r="BM46" s="141"/>
      <c r="BO46" s="141"/>
      <c r="BP46" s="141"/>
      <c r="BQ46" s="141"/>
      <c r="BR46" s="141"/>
      <c r="BS46" s="141"/>
      <c r="BT46" s="141"/>
      <c r="BU46" s="141"/>
      <c r="BV46" s="141"/>
      <c r="BW46" s="141"/>
      <c r="BX46" s="141"/>
      <c r="BY46" s="141"/>
      <c r="BZ46" s="141"/>
    </row>
    <row r="47" spans="2:80" ht="79.5" customHeight="1" thickBot="1">
      <c r="B47" s="154"/>
      <c r="C47" s="232"/>
      <c r="D47" s="232"/>
      <c r="E47" s="232"/>
      <c r="F47" s="232"/>
      <c r="G47" s="232"/>
      <c r="H47" s="232"/>
      <c r="I47" s="232"/>
      <c r="J47" s="232"/>
      <c r="K47" s="232"/>
      <c r="L47" s="232"/>
      <c r="M47" s="232"/>
      <c r="N47" s="232"/>
      <c r="O47" s="232"/>
      <c r="P47" s="232"/>
      <c r="Q47" s="232"/>
      <c r="R47" s="232"/>
      <c r="S47" s="232"/>
      <c r="T47" s="158" t="s">
        <v>181</v>
      </c>
      <c r="U47" s="449"/>
      <c r="V47" s="159" t="s">
        <v>181</v>
      </c>
      <c r="W47" s="160" t="s">
        <v>126</v>
      </c>
      <c r="X47" s="160" t="s">
        <v>127</v>
      </c>
      <c r="Y47" s="160" t="s">
        <v>128</v>
      </c>
      <c r="Z47" s="160" t="s">
        <v>129</v>
      </c>
      <c r="AA47" s="160" t="s">
        <v>130</v>
      </c>
      <c r="AB47" s="160" t="s">
        <v>131</v>
      </c>
      <c r="AC47" s="159" t="s">
        <v>132</v>
      </c>
      <c r="AD47" s="469" t="s">
        <v>133</v>
      </c>
      <c r="AE47" s="159" t="s">
        <v>134</v>
      </c>
      <c r="AF47" s="159" t="s">
        <v>135</v>
      </c>
      <c r="AG47" s="469" t="s">
        <v>0</v>
      </c>
      <c r="AH47" s="161" t="s">
        <v>136</v>
      </c>
      <c r="AI47" s="162" t="s">
        <v>137</v>
      </c>
      <c r="AJ47" s="162" t="s">
        <v>138</v>
      </c>
      <c r="AK47" s="162" t="s">
        <v>139</v>
      </c>
      <c r="AL47" s="163" t="s">
        <v>140</v>
      </c>
      <c r="AM47" s="469" t="s">
        <v>141</v>
      </c>
      <c r="AN47" s="161" t="s">
        <v>142</v>
      </c>
      <c r="AO47" s="162" t="s">
        <v>143</v>
      </c>
      <c r="AP47" s="162" t="s">
        <v>144</v>
      </c>
      <c r="AQ47" s="162" t="s">
        <v>145</v>
      </c>
      <c r="AR47" s="163" t="s">
        <v>146</v>
      </c>
      <c r="AS47" s="469" t="s">
        <v>464</v>
      </c>
      <c r="AT47" s="161" t="s">
        <v>465</v>
      </c>
      <c r="AU47" s="469" t="s">
        <v>147</v>
      </c>
      <c r="AV47" s="392" t="s">
        <v>148</v>
      </c>
      <c r="AW47" s="392" t="s">
        <v>149</v>
      </c>
      <c r="AX47" s="392" t="s">
        <v>150</v>
      </c>
      <c r="AY47" s="164" t="s">
        <v>151</v>
      </c>
      <c r="AZ47" s="165" t="s">
        <v>152</v>
      </c>
      <c r="BA47" s="140"/>
      <c r="BB47" s="166"/>
      <c r="BC47" s="168"/>
      <c r="BD47" s="168"/>
      <c r="BE47" s="168"/>
      <c r="BF47" s="168"/>
      <c r="BG47" s="168"/>
      <c r="BH47" s="168"/>
      <c r="BI47" s="168"/>
      <c r="BJ47" s="168"/>
      <c r="BK47" s="168"/>
      <c r="BL47" s="168"/>
      <c r="BM47" s="168"/>
      <c r="BO47" s="168"/>
      <c r="BP47" s="168"/>
      <c r="BQ47" s="168"/>
      <c r="BR47" s="168"/>
      <c r="BS47" s="168"/>
      <c r="BT47" s="168"/>
      <c r="BU47" s="168"/>
      <c r="BV47" s="168"/>
      <c r="BW47" s="168"/>
      <c r="BX47" s="168"/>
      <c r="BY47" s="168"/>
      <c r="BZ47" s="168"/>
    </row>
    <row r="48" spans="2:80" ht="25.5" customHeight="1">
      <c r="B48" s="169" t="s">
        <v>183</v>
      </c>
      <c r="C48" s="1" t="s">
        <v>466</v>
      </c>
      <c r="D48" s="1" t="s">
        <v>164</v>
      </c>
      <c r="E48" s="1" t="s">
        <v>176</v>
      </c>
      <c r="F48" s="1" t="s">
        <v>164</v>
      </c>
      <c r="G48" s="1" t="s">
        <v>164</v>
      </c>
      <c r="H48" s="1" t="s">
        <v>164</v>
      </c>
      <c r="I48" s="1" t="s">
        <v>164</v>
      </c>
      <c r="J48" s="1" t="s">
        <v>164</v>
      </c>
      <c r="K48" s="1" t="s">
        <v>164</v>
      </c>
      <c r="L48" s="1" t="s">
        <v>164</v>
      </c>
      <c r="M48" s="1" t="s">
        <v>164</v>
      </c>
      <c r="N48" s="1" t="s">
        <v>164</v>
      </c>
      <c r="O48" s="1" t="s">
        <v>164</v>
      </c>
      <c r="T48" s="207" t="s">
        <v>184</v>
      </c>
      <c r="U48" s="453"/>
      <c r="V48" s="208" t="s">
        <v>184</v>
      </c>
      <c r="W48" s="395">
        <v>5075124.2203639997</v>
      </c>
      <c r="X48" s="395">
        <v>0</v>
      </c>
      <c r="Y48" s="395">
        <v>0</v>
      </c>
      <c r="Z48" s="395">
        <v>0</v>
      </c>
      <c r="AA48" s="395">
        <v>1518647.469</v>
      </c>
      <c r="AB48" s="395">
        <v>0</v>
      </c>
      <c r="AC48" s="395">
        <v>2253693.8760000002</v>
      </c>
      <c r="AD48" s="471">
        <v>6593771.6893639993</v>
      </c>
      <c r="AE48" s="395">
        <v>0</v>
      </c>
      <c r="AF48" s="395">
        <v>6593771.6893639993</v>
      </c>
      <c r="AG48" s="471">
        <v>5630654.1051196698</v>
      </c>
      <c r="AH48" s="180">
        <v>0.85393525441624341</v>
      </c>
      <c r="AI48" s="223">
        <v>0.85393525441624341</v>
      </c>
      <c r="AJ48" s="233">
        <v>0</v>
      </c>
      <c r="AK48" s="224">
        <v>5630654.1051196698</v>
      </c>
      <c r="AL48" s="174" t="e" vm="1">
        <v>#VALUE!</v>
      </c>
      <c r="AM48" s="471">
        <v>5562730.5592862591</v>
      </c>
      <c r="AN48" s="182">
        <v>0.84363408703688536</v>
      </c>
      <c r="AO48" s="225">
        <v>0.84363408703688536</v>
      </c>
      <c r="AP48" s="234" t="e">
        <v>#REF!</v>
      </c>
      <c r="AQ48" s="235" t="e">
        <v>#REF!</v>
      </c>
      <c r="AR48" s="174" t="e">
        <v>#N/A</v>
      </c>
      <c r="AS48" s="471">
        <v>5562720.515796259</v>
      </c>
      <c r="AT48" s="182">
        <v>0.84363256385857821</v>
      </c>
      <c r="AU48" s="472">
        <v>963117.58424432948</v>
      </c>
      <c r="AV48" s="395">
        <v>67923.545833410695</v>
      </c>
      <c r="AW48" s="396">
        <v>1031041.1300777402</v>
      </c>
      <c r="AX48" s="397">
        <v>963117.58424432948</v>
      </c>
      <c r="AY48" s="183" t="e">
        <v>#N/A</v>
      </c>
      <c r="AZ48" s="176" t="e">
        <v>#N/A</v>
      </c>
      <c r="BA48" s="140"/>
      <c r="BB48" s="236"/>
      <c r="BC48" s="236"/>
      <c r="BD48" s="236"/>
      <c r="BE48" s="236"/>
      <c r="BF48" s="236"/>
      <c r="BG48" s="236"/>
      <c r="BH48" s="236"/>
      <c r="BI48" s="236"/>
      <c r="BJ48" s="236"/>
      <c r="BK48" s="236"/>
      <c r="BL48" s="236"/>
      <c r="BM48" s="236"/>
      <c r="BO48" s="236"/>
      <c r="BP48" s="236"/>
      <c r="BQ48" s="236"/>
      <c r="BR48" s="236"/>
      <c r="BS48" s="236"/>
      <c r="BT48" s="236"/>
      <c r="BU48" s="236"/>
      <c r="BV48" s="236"/>
      <c r="BW48" s="236"/>
      <c r="BX48" s="236"/>
      <c r="BY48" s="236"/>
      <c r="BZ48" s="236"/>
    </row>
    <row r="49" spans="2:78" ht="25.5" customHeight="1">
      <c r="B49" s="169" t="s">
        <v>185</v>
      </c>
      <c r="C49" s="1" t="s">
        <v>186</v>
      </c>
      <c r="D49" s="1" t="s">
        <v>164</v>
      </c>
      <c r="E49" s="1" t="s">
        <v>176</v>
      </c>
      <c r="F49" s="1" t="s">
        <v>164</v>
      </c>
      <c r="G49" s="1" t="s">
        <v>164</v>
      </c>
      <c r="H49" s="1" t="s">
        <v>164</v>
      </c>
      <c r="I49" s="1" t="s">
        <v>164</v>
      </c>
      <c r="J49" s="1" t="s">
        <v>164</v>
      </c>
      <c r="K49" s="1" t="s">
        <v>164</v>
      </c>
      <c r="L49" s="1" t="s">
        <v>164</v>
      </c>
      <c r="M49" s="1" t="s">
        <v>164</v>
      </c>
      <c r="N49" s="1" t="s">
        <v>164</v>
      </c>
      <c r="O49" s="1" t="s">
        <v>164</v>
      </c>
      <c r="T49" s="207" t="s">
        <v>187</v>
      </c>
      <c r="U49" s="453"/>
      <c r="V49" s="208" t="s">
        <v>187</v>
      </c>
      <c r="W49" s="395">
        <v>374873.8</v>
      </c>
      <c r="X49" s="395">
        <v>0</v>
      </c>
      <c r="Y49" s="395">
        <v>0</v>
      </c>
      <c r="Z49" s="395">
        <v>0</v>
      </c>
      <c r="AA49" s="395">
        <v>0</v>
      </c>
      <c r="AB49" s="395">
        <v>0</v>
      </c>
      <c r="AC49" s="395">
        <v>0</v>
      </c>
      <c r="AD49" s="471">
        <v>374873.8</v>
      </c>
      <c r="AE49" s="395">
        <v>0</v>
      </c>
      <c r="AF49" s="395">
        <v>374873.8</v>
      </c>
      <c r="AG49" s="471">
        <v>142413.98162404</v>
      </c>
      <c r="AH49" s="180">
        <v>0.37989846616125211</v>
      </c>
      <c r="AI49" s="223">
        <v>0.37989846616125211</v>
      </c>
      <c r="AJ49" s="233">
        <v>5012.2638690600006</v>
      </c>
      <c r="AK49" s="224">
        <v>137401.71775498</v>
      </c>
      <c r="AL49" s="174" t="e" vm="1">
        <v>#VALUE!</v>
      </c>
      <c r="AM49" s="472">
        <v>35373.66673451</v>
      </c>
      <c r="AN49" s="182">
        <v>9.436153376018809E-2</v>
      </c>
      <c r="AO49" s="225">
        <v>9.436153376018809E-2</v>
      </c>
      <c r="AP49" s="234">
        <v>5012.2638690600006</v>
      </c>
      <c r="AQ49" s="235">
        <v>30361.40286545</v>
      </c>
      <c r="AR49" s="174" t="e">
        <v>#N/A</v>
      </c>
      <c r="AS49" s="472">
        <v>35298.323877510004</v>
      </c>
      <c r="AT49" s="182">
        <v>9.4160551837738471E-2</v>
      </c>
      <c r="AU49" s="472">
        <v>232459.81837595999</v>
      </c>
      <c r="AV49" s="395">
        <v>107040.31488953</v>
      </c>
      <c r="AW49" s="396">
        <v>339500.13326549</v>
      </c>
      <c r="AX49" s="397">
        <v>232459.81837595999</v>
      </c>
      <c r="AY49" s="183" t="e">
        <v>#N/A</v>
      </c>
      <c r="AZ49" s="176" t="e">
        <v>#N/A</v>
      </c>
      <c r="BA49" s="140"/>
      <c r="BB49" s="147"/>
      <c r="BC49" s="147"/>
      <c r="BD49" s="147"/>
      <c r="BE49" s="147"/>
      <c r="BF49" s="147"/>
      <c r="BG49" s="147"/>
      <c r="BH49" s="147"/>
      <c r="BI49" s="147"/>
      <c r="BJ49" s="147"/>
      <c r="BK49" s="147"/>
      <c r="BL49" s="147"/>
      <c r="BM49" s="147"/>
      <c r="BO49" s="147"/>
      <c r="BP49" s="147"/>
      <c r="BQ49" s="147"/>
      <c r="BR49" s="147"/>
      <c r="BS49" s="147"/>
      <c r="BT49" s="147"/>
      <c r="BU49" s="147"/>
      <c r="BV49" s="147"/>
      <c r="BW49" s="147"/>
      <c r="BX49" s="147"/>
      <c r="BY49" s="147"/>
      <c r="BZ49" s="147"/>
    </row>
    <row r="50" spans="2:78" ht="25.5" customHeight="1">
      <c r="B50" s="169" t="s">
        <v>188</v>
      </c>
      <c r="C50" s="1" t="s">
        <v>467</v>
      </c>
      <c r="D50" s="1" t="s">
        <v>164</v>
      </c>
      <c r="E50" s="1" t="s">
        <v>176</v>
      </c>
      <c r="F50" s="1" t="s">
        <v>164</v>
      </c>
      <c r="G50" s="1" t="s">
        <v>164</v>
      </c>
      <c r="H50" s="1" t="s">
        <v>164</v>
      </c>
      <c r="I50" s="1" t="s">
        <v>164</v>
      </c>
      <c r="J50" s="1" t="s">
        <v>164</v>
      </c>
      <c r="K50" s="1" t="s">
        <v>164</v>
      </c>
      <c r="L50" s="1" t="s">
        <v>164</v>
      </c>
      <c r="M50" s="1" t="s">
        <v>164</v>
      </c>
      <c r="N50" s="1" t="s">
        <v>164</v>
      </c>
      <c r="O50" s="1" t="s">
        <v>164</v>
      </c>
      <c r="T50" s="207" t="s">
        <v>189</v>
      </c>
      <c r="U50" s="453"/>
      <c r="V50" s="208" t="s">
        <v>189</v>
      </c>
      <c r="W50" s="399">
        <v>45787.8</v>
      </c>
      <c r="X50" s="399">
        <v>0</v>
      </c>
      <c r="Y50" s="399">
        <v>0</v>
      </c>
      <c r="Z50" s="399">
        <v>0</v>
      </c>
      <c r="AA50" s="399">
        <v>3295</v>
      </c>
      <c r="AB50" s="399">
        <v>0</v>
      </c>
      <c r="AC50" s="399">
        <v>0</v>
      </c>
      <c r="AD50" s="474">
        <v>49082.8</v>
      </c>
      <c r="AE50" s="399">
        <v>0</v>
      </c>
      <c r="AF50" s="399">
        <v>49082.8</v>
      </c>
      <c r="AG50" s="474">
        <v>41407.472249049999</v>
      </c>
      <c r="AH50" s="180">
        <v>0.84362490014933944</v>
      </c>
      <c r="AI50" s="223">
        <v>0.84362490014933944</v>
      </c>
      <c r="AJ50" s="237">
        <v>0</v>
      </c>
      <c r="AK50" s="224">
        <v>41407.472249049999</v>
      </c>
      <c r="AL50" s="174" t="e" vm="1">
        <v>#VALUE!</v>
      </c>
      <c r="AM50" s="472">
        <v>20903.331834140005</v>
      </c>
      <c r="AN50" s="182">
        <v>0.425878960331114</v>
      </c>
      <c r="AO50" s="225">
        <v>0.425878960331114</v>
      </c>
      <c r="AP50" s="238">
        <v>0</v>
      </c>
      <c r="AQ50" s="181">
        <v>20903.331834140005</v>
      </c>
      <c r="AR50" s="174" t="e">
        <v>#N/A</v>
      </c>
      <c r="AS50" s="472">
        <v>18814.231650140002</v>
      </c>
      <c r="AT50" s="182">
        <v>0.38331618510231691</v>
      </c>
      <c r="AU50" s="472">
        <v>7675.327750950004</v>
      </c>
      <c r="AV50" s="395">
        <v>20504.140414909994</v>
      </c>
      <c r="AW50" s="396">
        <v>28179.468165859998</v>
      </c>
      <c r="AX50" s="397">
        <v>7675.327750950004</v>
      </c>
      <c r="AY50" s="183" t="e">
        <v>#N/A</v>
      </c>
      <c r="AZ50" s="176" t="e">
        <v>#N/A</v>
      </c>
      <c r="BA50" s="140"/>
      <c r="BB50" s="147"/>
      <c r="BC50" s="147"/>
      <c r="BD50" s="147"/>
      <c r="BE50" s="147"/>
      <c r="BF50" s="147"/>
      <c r="BG50" s="147"/>
      <c r="BH50" s="147"/>
      <c r="BI50" s="147"/>
      <c r="BJ50" s="147"/>
      <c r="BK50" s="147"/>
      <c r="BL50" s="147"/>
      <c r="BM50" s="147"/>
      <c r="BO50" s="147"/>
      <c r="BP50" s="147"/>
      <c r="BQ50" s="147"/>
      <c r="BR50" s="147"/>
      <c r="BS50" s="147"/>
      <c r="BT50" s="147"/>
      <c r="BU50" s="147"/>
      <c r="BV50" s="147"/>
      <c r="BW50" s="147"/>
      <c r="BX50" s="147"/>
      <c r="BY50" s="147"/>
      <c r="BZ50" s="147"/>
    </row>
    <row r="51" spans="2:78" ht="25.5" customHeight="1">
      <c r="B51" s="169" t="s">
        <v>190</v>
      </c>
      <c r="C51" s="1" t="s">
        <v>468</v>
      </c>
      <c r="D51" s="1" t="s">
        <v>164</v>
      </c>
      <c r="E51" s="1" t="s">
        <v>176</v>
      </c>
      <c r="F51" s="1" t="s">
        <v>164</v>
      </c>
      <c r="G51" s="1" t="s">
        <v>164</v>
      </c>
      <c r="H51" s="1" t="s">
        <v>164</v>
      </c>
      <c r="I51" s="1" t="s">
        <v>164</v>
      </c>
      <c r="J51" s="1" t="s">
        <v>164</v>
      </c>
      <c r="K51" s="1" t="s">
        <v>164</v>
      </c>
      <c r="L51" s="1" t="s">
        <v>164</v>
      </c>
      <c r="M51" s="1" t="s">
        <v>164</v>
      </c>
      <c r="N51" s="1" t="s">
        <v>164</v>
      </c>
      <c r="O51" s="1" t="s">
        <v>164</v>
      </c>
      <c r="T51" s="207" t="s">
        <v>191</v>
      </c>
      <c r="U51" s="453"/>
      <c r="V51" s="208" t="s">
        <v>191</v>
      </c>
      <c r="W51" s="395">
        <v>11200</v>
      </c>
      <c r="X51" s="395">
        <v>0</v>
      </c>
      <c r="Y51" s="395">
        <v>0</v>
      </c>
      <c r="Z51" s="395">
        <v>0</v>
      </c>
      <c r="AA51" s="395">
        <v>0</v>
      </c>
      <c r="AB51" s="395">
        <v>0</v>
      </c>
      <c r="AC51" s="395">
        <v>0</v>
      </c>
      <c r="AD51" s="471">
        <v>11200</v>
      </c>
      <c r="AE51" s="395">
        <v>0</v>
      </c>
      <c r="AF51" s="395">
        <v>11200</v>
      </c>
      <c r="AG51" s="471">
        <v>8250.8629163700007</v>
      </c>
      <c r="AH51" s="180">
        <v>0.73668418896160726</v>
      </c>
      <c r="AI51" s="223">
        <v>0.73668418896160726</v>
      </c>
      <c r="AJ51" s="233">
        <v>0</v>
      </c>
      <c r="AK51" s="224">
        <v>8250.8629163700007</v>
      </c>
      <c r="AL51" s="174" t="e" vm="1">
        <v>#VALUE!</v>
      </c>
      <c r="AM51" s="472">
        <v>5114.6966662099994</v>
      </c>
      <c r="AN51" s="182">
        <v>0.45666934519732139</v>
      </c>
      <c r="AO51" s="225">
        <v>0.45666934519732139</v>
      </c>
      <c r="AP51" s="234">
        <v>0</v>
      </c>
      <c r="AQ51" s="181">
        <v>5114.6966662099994</v>
      </c>
      <c r="AR51" s="174" t="e">
        <v>#N/A</v>
      </c>
      <c r="AS51" s="472">
        <v>5114.6966662099994</v>
      </c>
      <c r="AT51" s="182">
        <v>0.45666934519732139</v>
      </c>
      <c r="AU51" s="472">
        <v>2949.1370836299993</v>
      </c>
      <c r="AV51" s="395">
        <v>3136.1662501600013</v>
      </c>
      <c r="AW51" s="396">
        <v>6085.3033337900006</v>
      </c>
      <c r="AX51" s="397">
        <v>2949.1370836299993</v>
      </c>
      <c r="AY51" s="183" t="e">
        <v>#N/A</v>
      </c>
      <c r="AZ51" s="176" t="e">
        <v>#N/A</v>
      </c>
      <c r="BA51" s="140"/>
      <c r="BB51" s="147"/>
      <c r="BC51" s="147"/>
      <c r="BD51" s="147"/>
      <c r="BE51" s="147"/>
      <c r="BF51" s="147"/>
      <c r="BG51" s="147"/>
      <c r="BH51" s="147"/>
      <c r="BI51" s="147"/>
      <c r="BJ51" s="147"/>
      <c r="BK51" s="147"/>
      <c r="BL51" s="147"/>
      <c r="BM51" s="147"/>
      <c r="BO51" s="147"/>
      <c r="BP51" s="147"/>
      <c r="BQ51" s="147"/>
      <c r="BR51" s="147"/>
      <c r="BS51" s="147"/>
      <c r="BT51" s="147"/>
      <c r="BU51" s="147"/>
      <c r="BV51" s="147"/>
      <c r="BW51" s="147"/>
      <c r="BX51" s="147"/>
      <c r="BY51" s="147"/>
      <c r="BZ51" s="147"/>
    </row>
    <row r="52" spans="2:78" ht="25.5" customHeight="1">
      <c r="B52" s="169" t="s">
        <v>192</v>
      </c>
      <c r="C52" s="1" t="s">
        <v>469</v>
      </c>
      <c r="D52" s="1" t="s">
        <v>164</v>
      </c>
      <c r="E52" s="1" t="s">
        <v>176</v>
      </c>
      <c r="F52" s="1" t="s">
        <v>164</v>
      </c>
      <c r="G52" s="1" t="s">
        <v>164</v>
      </c>
      <c r="H52" s="1" t="s">
        <v>164</v>
      </c>
      <c r="I52" s="1" t="s">
        <v>164</v>
      </c>
      <c r="J52" s="1" t="s">
        <v>164</v>
      </c>
      <c r="K52" s="1" t="s">
        <v>164</v>
      </c>
      <c r="L52" s="1" t="s">
        <v>164</v>
      </c>
      <c r="M52" s="1" t="s">
        <v>164</v>
      </c>
      <c r="N52" s="1" t="s">
        <v>164</v>
      </c>
      <c r="O52" s="1" t="s">
        <v>164</v>
      </c>
      <c r="T52" s="207" t="s">
        <v>193</v>
      </c>
      <c r="U52" s="453"/>
      <c r="V52" s="208" t="s">
        <v>193</v>
      </c>
      <c r="W52" s="395">
        <v>100000</v>
      </c>
      <c r="X52" s="395">
        <v>0</v>
      </c>
      <c r="Y52" s="395">
        <v>0</v>
      </c>
      <c r="Z52" s="395">
        <v>0</v>
      </c>
      <c r="AA52" s="395">
        <v>0</v>
      </c>
      <c r="AB52" s="395">
        <v>0</v>
      </c>
      <c r="AC52" s="395">
        <v>0</v>
      </c>
      <c r="AD52" s="471">
        <v>100000</v>
      </c>
      <c r="AE52" s="395">
        <v>0</v>
      </c>
      <c r="AF52" s="395">
        <v>100000</v>
      </c>
      <c r="AG52" s="471">
        <v>82632.935001390011</v>
      </c>
      <c r="AH52" s="180">
        <v>0.82632935001390007</v>
      </c>
      <c r="AI52" s="223">
        <v>0.82632935001390007</v>
      </c>
      <c r="AJ52" s="233">
        <v>0</v>
      </c>
      <c r="AK52" s="224">
        <v>82632.935001390011</v>
      </c>
      <c r="AL52" s="174" t="e" vm="1">
        <v>#VALUE!</v>
      </c>
      <c r="AM52" s="472">
        <v>9190.7225524799996</v>
      </c>
      <c r="AN52" s="182">
        <v>9.190722552479999E-2</v>
      </c>
      <c r="AO52" s="225">
        <v>9.190722552479999E-2</v>
      </c>
      <c r="AP52" s="234">
        <v>0</v>
      </c>
      <c r="AQ52" s="181">
        <v>9190.7225524799996</v>
      </c>
      <c r="AR52" s="174" t="e">
        <v>#N/A</v>
      </c>
      <c r="AS52" s="472">
        <v>9190.7225524799996</v>
      </c>
      <c r="AT52" s="182">
        <v>9.190722552479999E-2</v>
      </c>
      <c r="AU52" s="472">
        <v>17367.064998609989</v>
      </c>
      <c r="AV52" s="395">
        <v>73442.21244891001</v>
      </c>
      <c r="AW52" s="396">
        <v>90809.277447519999</v>
      </c>
      <c r="AX52" s="397">
        <v>17367.064998609989</v>
      </c>
      <c r="AY52" s="183" t="e">
        <v>#N/A</v>
      </c>
      <c r="AZ52" s="176" t="e">
        <v>#N/A</v>
      </c>
      <c r="BA52" s="140"/>
      <c r="BB52" s="147"/>
      <c r="BC52" s="147"/>
      <c r="BD52" s="147"/>
      <c r="BE52" s="147"/>
      <c r="BF52" s="147"/>
      <c r="BG52" s="147"/>
      <c r="BH52" s="147"/>
      <c r="BI52" s="147"/>
      <c r="BJ52" s="147"/>
      <c r="BK52" s="147"/>
      <c r="BL52" s="147"/>
      <c r="BM52" s="147"/>
      <c r="BO52" s="147"/>
      <c r="BP52" s="147"/>
      <c r="BQ52" s="147"/>
      <c r="BR52" s="147"/>
      <c r="BS52" s="147"/>
      <c r="BT52" s="147"/>
      <c r="BU52" s="147"/>
      <c r="BV52" s="147"/>
      <c r="BW52" s="147"/>
      <c r="BX52" s="147"/>
      <c r="BY52" s="147"/>
      <c r="BZ52" s="147"/>
    </row>
    <row r="53" spans="2:78" ht="25.5" customHeight="1">
      <c r="B53" s="169" t="s">
        <v>194</v>
      </c>
      <c r="C53" s="1" t="s">
        <v>470</v>
      </c>
      <c r="D53" s="1" t="s">
        <v>164</v>
      </c>
      <c r="E53" s="1" t="s">
        <v>176</v>
      </c>
      <c r="F53" s="1" t="s">
        <v>164</v>
      </c>
      <c r="G53" s="1" t="s">
        <v>164</v>
      </c>
      <c r="H53" s="1" t="s">
        <v>164</v>
      </c>
      <c r="I53" s="1" t="s">
        <v>164</v>
      </c>
      <c r="J53" s="1" t="s">
        <v>164</v>
      </c>
      <c r="K53" s="1" t="s">
        <v>164</v>
      </c>
      <c r="L53" s="1" t="s">
        <v>164</v>
      </c>
      <c r="M53" s="1" t="s">
        <v>164</v>
      </c>
      <c r="N53" s="1" t="s">
        <v>164</v>
      </c>
      <c r="O53" s="1" t="s">
        <v>164</v>
      </c>
      <c r="T53" s="207" t="s">
        <v>195</v>
      </c>
      <c r="U53" s="453"/>
      <c r="V53" s="208" t="s">
        <v>195</v>
      </c>
      <c r="W53" s="395">
        <v>210638.12967900003</v>
      </c>
      <c r="X53" s="395">
        <v>0</v>
      </c>
      <c r="Y53" s="395">
        <v>81000</v>
      </c>
      <c r="Z53" s="395">
        <v>0</v>
      </c>
      <c r="AA53" s="395">
        <v>1000</v>
      </c>
      <c r="AB53" s="395">
        <v>0</v>
      </c>
      <c r="AC53" s="395">
        <v>0</v>
      </c>
      <c r="AD53" s="471">
        <v>130638.12967900001</v>
      </c>
      <c r="AE53" s="395">
        <v>0</v>
      </c>
      <c r="AF53" s="395">
        <v>130638.12967900001</v>
      </c>
      <c r="AG53" s="471">
        <v>28886.744869490001</v>
      </c>
      <c r="AH53" s="180">
        <v>0.22112031870380894</v>
      </c>
      <c r="AI53" s="223">
        <v>0.22112031870380894</v>
      </c>
      <c r="AJ53" s="233">
        <v>0</v>
      </c>
      <c r="AK53" s="224">
        <v>28886.744869490001</v>
      </c>
      <c r="AL53" s="174" t="e" vm="1">
        <v>#VALUE!</v>
      </c>
      <c r="AM53" s="472">
        <v>14556.403435570001</v>
      </c>
      <c r="AN53" s="182">
        <v>0.11142538148194212</v>
      </c>
      <c r="AO53" s="225">
        <v>0.11142538148194212</v>
      </c>
      <c r="AP53" s="234">
        <v>0</v>
      </c>
      <c r="AQ53" s="181">
        <v>14556.403435570001</v>
      </c>
      <c r="AR53" s="174" t="e">
        <v>#N/A</v>
      </c>
      <c r="AS53" s="472">
        <v>13509.966054569999</v>
      </c>
      <c r="AT53" s="182">
        <v>0.10341518274768838</v>
      </c>
      <c r="AU53" s="472">
        <v>101751.38480951</v>
      </c>
      <c r="AV53" s="395">
        <v>14330.341433920001</v>
      </c>
      <c r="AW53" s="396">
        <v>116081.72624343001</v>
      </c>
      <c r="AX53" s="397">
        <v>101751.38480951</v>
      </c>
      <c r="AY53" s="183" t="e">
        <v>#N/A</v>
      </c>
      <c r="AZ53" s="176" t="e">
        <v>#N/A</v>
      </c>
      <c r="BA53" s="140"/>
      <c r="BB53" s="147"/>
      <c r="BC53" s="147"/>
      <c r="BD53" s="147"/>
      <c r="BE53" s="147"/>
      <c r="BF53" s="147"/>
      <c r="BG53" s="147"/>
      <c r="BH53" s="147"/>
      <c r="BI53" s="147"/>
      <c r="BJ53" s="147"/>
      <c r="BK53" s="147"/>
      <c r="BL53" s="147"/>
      <c r="BM53" s="147"/>
      <c r="BO53" s="147"/>
      <c r="BP53" s="147"/>
      <c r="BQ53" s="147"/>
      <c r="BR53" s="147"/>
      <c r="BS53" s="147"/>
      <c r="BT53" s="147"/>
      <c r="BU53" s="147"/>
      <c r="BV53" s="147"/>
      <c r="BW53" s="147"/>
      <c r="BX53" s="147"/>
      <c r="BY53" s="147"/>
      <c r="BZ53" s="147"/>
    </row>
    <row r="54" spans="2:78" ht="25.5" customHeight="1" thickBot="1">
      <c r="B54" s="169" t="s">
        <v>196</v>
      </c>
      <c r="C54" s="1" t="s">
        <v>471</v>
      </c>
      <c r="D54" s="1" t="s">
        <v>164</v>
      </c>
      <c r="E54" s="1" t="s">
        <v>176</v>
      </c>
      <c r="F54" s="1" t="s">
        <v>164</v>
      </c>
      <c r="G54" s="1" t="s">
        <v>164</v>
      </c>
      <c r="H54" s="1" t="s">
        <v>164</v>
      </c>
      <c r="I54" s="1" t="s">
        <v>164</v>
      </c>
      <c r="J54" s="1" t="s">
        <v>164</v>
      </c>
      <c r="K54" s="1" t="s">
        <v>164</v>
      </c>
      <c r="L54" s="1" t="s">
        <v>164</v>
      </c>
      <c r="M54" s="1" t="s">
        <v>164</v>
      </c>
      <c r="N54" s="1" t="s">
        <v>164</v>
      </c>
      <c r="O54" s="1" t="s">
        <v>164</v>
      </c>
      <c r="T54" s="207" t="s">
        <v>197</v>
      </c>
      <c r="U54" s="453"/>
      <c r="V54" s="208" t="s">
        <v>197</v>
      </c>
      <c r="W54" s="395">
        <v>26962.000000000004</v>
      </c>
      <c r="X54" s="395">
        <v>0</v>
      </c>
      <c r="Y54" s="395">
        <v>0</v>
      </c>
      <c r="Z54" s="395">
        <v>0</v>
      </c>
      <c r="AA54" s="395">
        <v>750</v>
      </c>
      <c r="AB54" s="395">
        <v>0</v>
      </c>
      <c r="AC54" s="395">
        <v>0</v>
      </c>
      <c r="AD54" s="471">
        <v>27712.000000000004</v>
      </c>
      <c r="AE54" s="395">
        <v>0</v>
      </c>
      <c r="AF54" s="395">
        <v>27712.000000000004</v>
      </c>
      <c r="AG54" s="471">
        <v>18510.553067839999</v>
      </c>
      <c r="AH54" s="180">
        <v>0.66796164361431853</v>
      </c>
      <c r="AI54" s="223">
        <v>0.66796164361431853</v>
      </c>
      <c r="AJ54" s="233">
        <v>0</v>
      </c>
      <c r="AK54" s="224">
        <v>18510.553067839999</v>
      </c>
      <c r="AL54" s="174" t="e" vm="1">
        <v>#VALUE!</v>
      </c>
      <c r="AM54" s="472">
        <v>8342.6258884200015</v>
      </c>
      <c r="AN54" s="182">
        <v>0.30104741225534065</v>
      </c>
      <c r="AO54" s="225">
        <v>0.30104741225534065</v>
      </c>
      <c r="AP54" s="234">
        <v>0</v>
      </c>
      <c r="AQ54" s="181">
        <v>8342.6258884200015</v>
      </c>
      <c r="AR54" s="174" t="e">
        <v>#N/A</v>
      </c>
      <c r="AS54" s="472">
        <v>8342.6258884200015</v>
      </c>
      <c r="AT54" s="182">
        <v>0.30104741225534065</v>
      </c>
      <c r="AU54" s="472">
        <v>9201.4469321600045</v>
      </c>
      <c r="AV54" s="395">
        <v>10167.927179419998</v>
      </c>
      <c r="AW54" s="396">
        <v>19369.37411158</v>
      </c>
      <c r="AX54" s="397">
        <v>9201.4469321600045</v>
      </c>
      <c r="AY54" s="183" t="e">
        <v>#N/A</v>
      </c>
      <c r="AZ54" s="176" t="e">
        <v>#N/A</v>
      </c>
      <c r="BA54" s="140"/>
      <c r="BB54" s="147"/>
      <c r="BC54" s="147"/>
      <c r="BD54" s="147"/>
      <c r="BE54" s="147"/>
      <c r="BF54" s="147"/>
      <c r="BG54" s="147"/>
      <c r="BH54" s="147"/>
      <c r="BI54" s="147"/>
      <c r="BJ54" s="147"/>
      <c r="BK54" s="147"/>
      <c r="BL54" s="147"/>
      <c r="BM54" s="147"/>
      <c r="BO54" s="147"/>
      <c r="BP54" s="147"/>
      <c r="BQ54" s="147"/>
      <c r="BR54" s="147"/>
      <c r="BS54" s="147"/>
      <c r="BT54" s="147"/>
      <c r="BU54" s="147"/>
      <c r="BV54" s="147"/>
      <c r="BW54" s="147"/>
      <c r="BX54" s="147"/>
      <c r="BY54" s="147"/>
      <c r="BZ54" s="147"/>
    </row>
    <row r="55" spans="2:78" ht="44.25" customHeight="1" thickBot="1">
      <c r="B55" s="198" t="s">
        <v>164</v>
      </c>
      <c r="C55" s="199" t="s">
        <v>164</v>
      </c>
      <c r="D55" s="199" t="s">
        <v>164</v>
      </c>
      <c r="E55" s="199" t="s">
        <v>176</v>
      </c>
      <c r="F55" s="199" t="s">
        <v>164</v>
      </c>
      <c r="G55" s="199" t="s">
        <v>164</v>
      </c>
      <c r="H55" s="199" t="s">
        <v>164</v>
      </c>
      <c r="I55" s="199" t="s">
        <v>164</v>
      </c>
      <c r="J55" s="199" t="s">
        <v>164</v>
      </c>
      <c r="K55" s="199" t="s">
        <v>164</v>
      </c>
      <c r="L55" s="199" t="s">
        <v>164</v>
      </c>
      <c r="M55" s="199" t="s">
        <v>164</v>
      </c>
      <c r="N55" s="199" t="s">
        <v>164</v>
      </c>
      <c r="O55" s="199" t="s">
        <v>164</v>
      </c>
      <c r="P55" s="199"/>
      <c r="Q55" s="199"/>
      <c r="R55" s="199"/>
      <c r="S55" s="199"/>
      <c r="T55" s="170" t="s">
        <v>178</v>
      </c>
      <c r="U55" s="445"/>
      <c r="V55" s="160" t="s">
        <v>178</v>
      </c>
      <c r="W55" s="398">
        <v>5844585.9500429993</v>
      </c>
      <c r="X55" s="398">
        <v>0</v>
      </c>
      <c r="Y55" s="398">
        <v>81000</v>
      </c>
      <c r="Z55" s="398">
        <v>0</v>
      </c>
      <c r="AA55" s="398">
        <v>1523692.469</v>
      </c>
      <c r="AB55" s="398">
        <v>0</v>
      </c>
      <c r="AC55" s="398">
        <v>2253693.8760000002</v>
      </c>
      <c r="AD55" s="473">
        <v>7287278.4190429989</v>
      </c>
      <c r="AE55" s="398">
        <v>0</v>
      </c>
      <c r="AF55" s="398">
        <v>7287278.4190429989</v>
      </c>
      <c r="AG55" s="473">
        <v>5952756.6548478492</v>
      </c>
      <c r="AH55" s="171">
        <v>0.81686966142149875</v>
      </c>
      <c r="AI55" s="223">
        <v>0.81686966142149875</v>
      </c>
      <c r="AJ55" s="239">
        <v>5012.2638690600006</v>
      </c>
      <c r="AK55" s="239">
        <v>317090.28585912002</v>
      </c>
      <c r="AL55" s="174" t="e" vm="1">
        <v>#VALUE!</v>
      </c>
      <c r="AM55" s="473">
        <v>5656212.00639759</v>
      </c>
      <c r="AN55" s="188">
        <v>0.77617619104779467</v>
      </c>
      <c r="AO55" s="225">
        <v>0.77617619104779467</v>
      </c>
      <c r="AP55" s="190">
        <v>5012.2638690600006</v>
      </c>
      <c r="AQ55" s="190">
        <v>88469.18324227001</v>
      </c>
      <c r="AR55" s="174" t="e">
        <v>#N/A</v>
      </c>
      <c r="AS55" s="473">
        <v>5652991.0824855892</v>
      </c>
      <c r="AT55" s="188">
        <v>0.77573419834121937</v>
      </c>
      <c r="AU55" s="473">
        <v>1334521.7641951498</v>
      </c>
      <c r="AV55" s="398">
        <v>296544.64845026075</v>
      </c>
      <c r="AW55" s="400">
        <v>1631066.4126454103</v>
      </c>
      <c r="AX55" s="398">
        <v>1334521.7641951498</v>
      </c>
      <c r="AY55" s="192" t="e">
        <v>#N/A</v>
      </c>
      <c r="AZ55" s="176" t="e">
        <v>#N/A</v>
      </c>
      <c r="BA55" s="140"/>
      <c r="BB55" s="240"/>
      <c r="BC55" s="240"/>
      <c r="BD55" s="240"/>
      <c r="BE55" s="240"/>
      <c r="BF55" s="240"/>
      <c r="BG55" s="240"/>
      <c r="BH55" s="240"/>
      <c r="BI55" s="240"/>
      <c r="BJ55" s="240"/>
      <c r="BK55" s="240"/>
      <c r="BL55" s="240"/>
      <c r="BM55" s="240"/>
      <c r="BO55" s="241"/>
      <c r="BP55" s="241"/>
      <c r="BQ55" s="241"/>
      <c r="BR55" s="241"/>
      <c r="BS55" s="241"/>
      <c r="BT55" s="241"/>
      <c r="BU55" s="241"/>
      <c r="BV55" s="241"/>
      <c r="BW55" s="241"/>
      <c r="BX55" s="241"/>
      <c r="BY55" s="241"/>
      <c r="BZ55" s="241"/>
    </row>
    <row r="56" spans="2:78" ht="24.75" customHeight="1">
      <c r="T56" s="151"/>
      <c r="U56" s="448"/>
      <c r="V56" s="215"/>
      <c r="W56" s="145"/>
      <c r="X56" s="145"/>
      <c r="Y56" s="145"/>
      <c r="Z56" s="145"/>
      <c r="AA56" s="145"/>
      <c r="AB56" s="145"/>
      <c r="AC56" s="145"/>
      <c r="AD56" s="441"/>
      <c r="AE56" s="145"/>
      <c r="AF56" s="145"/>
      <c r="AG56" s="441"/>
      <c r="AH56" s="147"/>
      <c r="AI56" s="148"/>
      <c r="AJ56" s="148"/>
      <c r="AK56" s="148"/>
      <c r="AL56" s="141"/>
      <c r="AM56" s="441"/>
      <c r="AN56" s="147"/>
      <c r="AO56" s="148"/>
      <c r="AP56" s="148"/>
      <c r="AQ56" s="148"/>
      <c r="AR56" s="141"/>
      <c r="AS56" s="441"/>
      <c r="AT56" s="147"/>
      <c r="AU56" s="441"/>
      <c r="AV56" s="391"/>
      <c r="AW56" s="391"/>
      <c r="AX56" s="391">
        <v>0</v>
      </c>
      <c r="AY56" s="148"/>
      <c r="AZ56" s="148"/>
      <c r="BA56" s="140"/>
      <c r="BB56" s="141"/>
      <c r="BC56" s="141"/>
      <c r="BD56" s="141"/>
      <c r="BE56" s="141"/>
      <c r="BF56" s="141"/>
      <c r="BG56" s="141"/>
      <c r="BH56" s="141"/>
      <c r="BI56" s="141"/>
      <c r="BJ56" s="141"/>
      <c r="BK56" s="141"/>
      <c r="BL56" s="141"/>
      <c r="BM56" s="141"/>
      <c r="BO56" s="141"/>
      <c r="BP56" s="141"/>
      <c r="BQ56" s="141"/>
      <c r="BR56" s="141"/>
      <c r="BS56" s="141"/>
      <c r="BT56" s="141"/>
      <c r="BU56" s="141"/>
      <c r="BV56" s="141"/>
      <c r="BW56" s="141"/>
      <c r="BX56" s="141"/>
      <c r="BY56" s="141"/>
      <c r="BZ56" s="141"/>
    </row>
    <row r="57" spans="2:78" ht="18" customHeight="1">
      <c r="T57" s="229" t="s">
        <v>200</v>
      </c>
      <c r="U57" s="454"/>
      <c r="V57" s="230" t="s">
        <v>201</v>
      </c>
      <c r="W57" s="219"/>
      <c r="X57" s="219"/>
      <c r="Y57" s="219"/>
      <c r="Z57" s="219"/>
      <c r="AA57" s="219"/>
      <c r="AB57" s="219"/>
      <c r="AC57" s="219"/>
      <c r="AD57" s="476"/>
      <c r="AE57" s="219"/>
      <c r="AF57" s="231"/>
      <c r="AG57" s="476"/>
      <c r="AH57" s="220"/>
      <c r="AI57" s="221"/>
      <c r="AJ57" s="221"/>
      <c r="AK57" s="221"/>
      <c r="AL57" s="141"/>
      <c r="AM57" s="476"/>
      <c r="AN57" s="220"/>
      <c r="AO57" s="221"/>
      <c r="AP57" s="221"/>
      <c r="AQ57" s="221"/>
      <c r="AR57" s="222"/>
      <c r="AS57" s="476"/>
      <c r="AT57" s="220"/>
      <c r="AU57" s="476"/>
      <c r="AV57" s="402"/>
      <c r="AW57" s="402"/>
      <c r="AX57" s="402">
        <v>0</v>
      </c>
      <c r="AY57" s="221"/>
      <c r="AZ57" s="221"/>
      <c r="BA57" s="140"/>
      <c r="BB57" s="141"/>
      <c r="BC57" s="141"/>
      <c r="BD57" s="141"/>
      <c r="BE57" s="141"/>
      <c r="BF57" s="141"/>
      <c r="BG57" s="141"/>
      <c r="BH57" s="141"/>
      <c r="BI57" s="141"/>
      <c r="BJ57" s="141"/>
      <c r="BK57" s="141"/>
      <c r="BL57" s="141"/>
      <c r="BM57" s="141"/>
      <c r="BO57" s="141"/>
      <c r="BP57" s="141"/>
      <c r="BQ57" s="141"/>
      <c r="BR57" s="141"/>
      <c r="BS57" s="141"/>
      <c r="BT57" s="141"/>
      <c r="BU57" s="141"/>
      <c r="BV57" s="141"/>
      <c r="BW57" s="141"/>
      <c r="BX57" s="141"/>
      <c r="BY57" s="141"/>
      <c r="BZ57" s="141"/>
    </row>
    <row r="58" spans="2:78" ht="18" customHeight="1">
      <c r="T58" s="151"/>
      <c r="U58" s="448"/>
      <c r="V58" s="152"/>
      <c r="W58" s="145"/>
      <c r="X58" s="145"/>
      <c r="Y58" s="145"/>
      <c r="Z58" s="145"/>
      <c r="AA58" s="145"/>
      <c r="AB58" s="145"/>
      <c r="AC58" s="145"/>
      <c r="AD58" s="441"/>
      <c r="AE58" s="145"/>
      <c r="AF58" s="145"/>
      <c r="AG58" s="441"/>
      <c r="AH58" s="147"/>
      <c r="AI58" s="148"/>
      <c r="AJ58" s="148"/>
      <c r="AK58" s="148"/>
      <c r="AL58" s="141"/>
      <c r="AM58" s="441"/>
      <c r="AN58" s="147"/>
      <c r="AO58" s="148"/>
      <c r="AP58" s="148"/>
      <c r="AQ58" s="148"/>
      <c r="AR58" s="141"/>
      <c r="AS58" s="441"/>
      <c r="AT58" s="147"/>
      <c r="AU58" s="441"/>
      <c r="AV58" s="391"/>
      <c r="AW58" s="391"/>
      <c r="AX58" s="391"/>
      <c r="AY58" s="148"/>
      <c r="AZ58" s="148"/>
      <c r="BA58" s="140"/>
      <c r="BB58" s="141"/>
      <c r="BC58" s="141"/>
      <c r="BD58" s="141"/>
      <c r="BE58" s="141"/>
      <c r="BF58" s="141"/>
      <c r="BG58" s="141"/>
      <c r="BH58" s="141"/>
      <c r="BI58" s="141"/>
      <c r="BJ58" s="141"/>
      <c r="BK58" s="141"/>
      <c r="BL58" s="141"/>
      <c r="BM58" s="141"/>
      <c r="BO58" s="141"/>
      <c r="BP58" s="141"/>
      <c r="BQ58" s="141"/>
      <c r="BR58" s="141"/>
      <c r="BS58" s="141"/>
      <c r="BT58" s="141"/>
      <c r="BU58" s="141"/>
      <c r="BV58" s="141"/>
      <c r="BW58" s="141"/>
      <c r="BX58" s="141"/>
      <c r="BY58" s="141"/>
      <c r="BZ58" s="141"/>
    </row>
    <row r="59" spans="2:78" ht="83.5" customHeight="1">
      <c r="T59" s="151"/>
      <c r="U59" s="448"/>
      <c r="V59" s="159" t="s">
        <v>181</v>
      </c>
      <c r="W59" s="160" t="s">
        <v>126</v>
      </c>
      <c r="X59" s="160" t="s">
        <v>127</v>
      </c>
      <c r="Y59" s="160" t="s">
        <v>128</v>
      </c>
      <c r="Z59" s="160" t="s">
        <v>129</v>
      </c>
      <c r="AA59" s="160" t="s">
        <v>130</v>
      </c>
      <c r="AB59" s="160" t="s">
        <v>131</v>
      </c>
      <c r="AC59" s="159" t="s">
        <v>132</v>
      </c>
      <c r="AD59" s="469" t="s">
        <v>133</v>
      </c>
      <c r="AE59" s="159" t="s">
        <v>134</v>
      </c>
      <c r="AF59" s="159" t="s">
        <v>135</v>
      </c>
      <c r="AG59" s="469" t="s">
        <v>0</v>
      </c>
      <c r="AH59" s="161" t="s">
        <v>136</v>
      </c>
      <c r="AI59" s="162" t="s">
        <v>137</v>
      </c>
      <c r="AJ59" s="162" t="s">
        <v>138</v>
      </c>
      <c r="AK59" s="162" t="s">
        <v>139</v>
      </c>
      <c r="AL59" s="163" t="s">
        <v>140</v>
      </c>
      <c r="AM59" s="469" t="s">
        <v>141</v>
      </c>
      <c r="AN59" s="161" t="s">
        <v>142</v>
      </c>
      <c r="AO59" s="162" t="s">
        <v>143</v>
      </c>
      <c r="AP59" s="162" t="s">
        <v>144</v>
      </c>
      <c r="AQ59" s="162" t="s">
        <v>145</v>
      </c>
      <c r="AR59" s="163" t="s">
        <v>146</v>
      </c>
      <c r="AS59" s="469" t="s">
        <v>464</v>
      </c>
      <c r="AT59" s="161" t="s">
        <v>465</v>
      </c>
      <c r="AU59" s="469" t="s">
        <v>147</v>
      </c>
      <c r="AV59" s="392" t="s">
        <v>148</v>
      </c>
      <c r="AW59" s="391"/>
      <c r="AX59" s="391"/>
      <c r="AY59" s="148"/>
      <c r="AZ59" s="148"/>
      <c r="BA59" s="140"/>
      <c r="BB59" s="166"/>
      <c r="BC59" s="168"/>
      <c r="BD59" s="168"/>
      <c r="BE59" s="168"/>
      <c r="BF59" s="168"/>
      <c r="BG59" s="168"/>
      <c r="BH59" s="168"/>
      <c r="BI59" s="168"/>
      <c r="BJ59" s="168"/>
      <c r="BK59" s="168"/>
      <c r="BL59" s="168"/>
      <c r="BM59" s="168"/>
      <c r="BO59" s="168"/>
      <c r="BP59" s="168"/>
      <c r="BQ59" s="168"/>
      <c r="BR59" s="168"/>
      <c r="BS59" s="168"/>
      <c r="BT59" s="168"/>
      <c r="BU59" s="168"/>
      <c r="BV59" s="168"/>
      <c r="BW59" s="168"/>
      <c r="BX59" s="168"/>
      <c r="BY59" s="168"/>
      <c r="BZ59" s="168"/>
    </row>
    <row r="60" spans="2:78" ht="21" customHeight="1">
      <c r="T60" s="151"/>
      <c r="U60" s="448"/>
      <c r="V60" s="208" t="s">
        <v>184</v>
      </c>
      <c r="W60" s="395">
        <v>13635.265674</v>
      </c>
      <c r="X60" s="395">
        <v>0</v>
      </c>
      <c r="Y60" s="395">
        <v>0</v>
      </c>
      <c r="Z60" s="395">
        <v>0</v>
      </c>
      <c r="AA60" s="395">
        <v>0</v>
      </c>
      <c r="AB60" s="395">
        <v>0</v>
      </c>
      <c r="AC60" s="395">
        <v>0</v>
      </c>
      <c r="AD60" s="471">
        <v>13635.265674</v>
      </c>
      <c r="AE60" s="395">
        <v>0</v>
      </c>
      <c r="AF60" s="395">
        <v>13635.265674</v>
      </c>
      <c r="AG60" s="471">
        <v>7054.6007389200004</v>
      </c>
      <c r="AH60" s="180">
        <v>0.51737904545357383</v>
      </c>
      <c r="AI60" s="223">
        <v>0.51737904545357383</v>
      </c>
      <c r="AJ60" s="233">
        <v>0</v>
      </c>
      <c r="AK60" s="224">
        <v>7054.6007389200004</v>
      </c>
      <c r="AL60" s="174" t="e" vm="1">
        <v>#VALUE!</v>
      </c>
      <c r="AM60" s="471">
        <v>7054.6007389200004</v>
      </c>
      <c r="AN60" s="182">
        <v>0.51737904545357383</v>
      </c>
      <c r="AO60" s="225">
        <v>0.51737904545357383</v>
      </c>
      <c r="AP60" s="234">
        <v>0</v>
      </c>
      <c r="AQ60" s="235">
        <v>7054.6007389200004</v>
      </c>
      <c r="AR60" s="174" t="e">
        <v>#N/A</v>
      </c>
      <c r="AS60" s="471">
        <v>7054.6007389200004</v>
      </c>
      <c r="AT60" s="182">
        <v>0.51737904545357383</v>
      </c>
      <c r="AU60" s="472">
        <v>6580.6649350799999</v>
      </c>
      <c r="AV60" s="395">
        <v>0</v>
      </c>
      <c r="AW60" s="391"/>
      <c r="AX60" s="391"/>
      <c r="AY60" s="148"/>
      <c r="AZ60" s="148"/>
      <c r="BA60" s="140"/>
      <c r="BB60" s="236"/>
      <c r="BC60" s="236"/>
      <c r="BD60" s="236"/>
      <c r="BE60" s="236"/>
      <c r="BF60" s="236"/>
      <c r="BG60" s="236"/>
      <c r="BH60" s="236"/>
      <c r="BI60" s="236"/>
      <c r="BJ60" s="236"/>
      <c r="BK60" s="236"/>
      <c r="BL60" s="236"/>
      <c r="BM60" s="236"/>
      <c r="BO60" s="236"/>
      <c r="BP60" s="236"/>
      <c r="BQ60" s="236"/>
      <c r="BR60" s="236"/>
      <c r="BS60" s="236"/>
      <c r="BT60" s="236"/>
      <c r="BU60" s="236"/>
      <c r="BV60" s="236"/>
      <c r="BW60" s="236"/>
      <c r="BX60" s="236"/>
      <c r="BY60" s="236"/>
      <c r="BZ60" s="236"/>
    </row>
    <row r="61" spans="2:78" ht="21" customHeight="1">
      <c r="T61" s="151"/>
      <c r="U61" s="448"/>
      <c r="V61" s="208" t="s">
        <v>187</v>
      </c>
      <c r="W61" s="395">
        <v>5801.0254679999998</v>
      </c>
      <c r="X61" s="395">
        <v>0</v>
      </c>
      <c r="Y61" s="395">
        <v>0</v>
      </c>
      <c r="Z61" s="395">
        <v>0</v>
      </c>
      <c r="AA61" s="395">
        <v>0</v>
      </c>
      <c r="AB61" s="395">
        <v>0</v>
      </c>
      <c r="AC61" s="395">
        <v>0</v>
      </c>
      <c r="AD61" s="471">
        <v>5801.0254679999998</v>
      </c>
      <c r="AE61" s="395">
        <v>0</v>
      </c>
      <c r="AF61" s="395">
        <v>5801.0254679999998</v>
      </c>
      <c r="AG61" s="471">
        <v>0</v>
      </c>
      <c r="AH61" s="180">
        <v>0</v>
      </c>
      <c r="AI61" s="223">
        <v>0</v>
      </c>
      <c r="AJ61" s="233">
        <v>0</v>
      </c>
      <c r="AK61" s="224">
        <v>0</v>
      </c>
      <c r="AL61" s="242" t="e" vm="1">
        <v>#VALUE!</v>
      </c>
      <c r="AM61" s="472">
        <v>0</v>
      </c>
      <c r="AN61" s="182">
        <v>0</v>
      </c>
      <c r="AO61" s="225">
        <v>0</v>
      </c>
      <c r="AP61" s="234">
        <v>0</v>
      </c>
      <c r="AQ61" s="235">
        <v>0</v>
      </c>
      <c r="AR61" s="196" t="e">
        <v>#N/A</v>
      </c>
      <c r="AS61" s="472">
        <v>0</v>
      </c>
      <c r="AT61" s="182">
        <v>0</v>
      </c>
      <c r="AU61" s="472">
        <v>5801.0254679999998</v>
      </c>
      <c r="AV61" s="395">
        <v>0</v>
      </c>
      <c r="AW61" s="391"/>
      <c r="AX61" s="391"/>
      <c r="AY61" s="148"/>
      <c r="AZ61" s="148"/>
      <c r="BA61" s="140"/>
      <c r="BB61" s="147"/>
      <c r="BC61" s="147"/>
      <c r="BD61" s="147"/>
      <c r="BE61" s="147"/>
      <c r="BF61" s="147"/>
      <c r="BG61" s="147"/>
      <c r="BH61" s="147"/>
      <c r="BI61" s="147"/>
      <c r="BJ61" s="147"/>
      <c r="BK61" s="147"/>
      <c r="BL61" s="147"/>
      <c r="BM61" s="147"/>
      <c r="BO61" s="147"/>
      <c r="BP61" s="147"/>
      <c r="BQ61" s="147"/>
      <c r="BR61" s="147"/>
      <c r="BS61" s="147"/>
      <c r="BT61" s="147"/>
      <c r="BU61" s="147"/>
      <c r="BV61" s="147"/>
      <c r="BW61" s="147"/>
      <c r="BX61" s="147"/>
      <c r="BY61" s="147"/>
      <c r="BZ61" s="147"/>
    </row>
    <row r="62" spans="2:78" ht="21" hidden="1" customHeight="1">
      <c r="T62" s="151"/>
      <c r="U62" s="448"/>
      <c r="V62" s="208" t="s">
        <v>189</v>
      </c>
      <c r="W62" s="399">
        <v>0</v>
      </c>
      <c r="X62" s="399">
        <v>0</v>
      </c>
      <c r="Y62" s="399">
        <v>0</v>
      </c>
      <c r="Z62" s="399">
        <v>0</v>
      </c>
      <c r="AA62" s="399">
        <v>0</v>
      </c>
      <c r="AB62" s="399">
        <v>0</v>
      </c>
      <c r="AC62" s="399">
        <v>0</v>
      </c>
      <c r="AD62" s="474">
        <v>0</v>
      </c>
      <c r="AE62" s="399">
        <v>0</v>
      </c>
      <c r="AF62" s="399">
        <v>1</v>
      </c>
      <c r="AG62" s="474">
        <v>0</v>
      </c>
      <c r="AH62" s="180">
        <v>0</v>
      </c>
      <c r="AI62" s="223">
        <v>0</v>
      </c>
      <c r="AJ62" s="237">
        <v>0</v>
      </c>
      <c r="AK62" s="224">
        <v>0</v>
      </c>
      <c r="AL62" s="242" t="e" vm="1">
        <v>#VALUE!</v>
      </c>
      <c r="AM62" s="472">
        <v>0</v>
      </c>
      <c r="AN62" s="182">
        <v>0</v>
      </c>
      <c r="AO62" s="225">
        <v>0</v>
      </c>
      <c r="AP62" s="238">
        <v>0</v>
      </c>
      <c r="AQ62" s="181">
        <v>0</v>
      </c>
      <c r="AR62" s="242" t="e">
        <v>#N/A</v>
      </c>
      <c r="AS62" s="472">
        <v>0</v>
      </c>
      <c r="AT62" s="182">
        <v>0</v>
      </c>
      <c r="AU62" s="472">
        <v>0</v>
      </c>
      <c r="AV62" s="395">
        <v>0</v>
      </c>
      <c r="AW62" s="391"/>
      <c r="AX62" s="391"/>
      <c r="AY62" s="148"/>
      <c r="AZ62" s="148"/>
      <c r="BA62" s="140"/>
      <c r="BB62" s="147"/>
      <c r="BC62" s="147"/>
      <c r="BD62" s="147"/>
      <c r="BE62" s="147"/>
      <c r="BF62" s="147"/>
      <c r="BG62" s="147"/>
      <c r="BH62" s="147"/>
      <c r="BI62" s="147"/>
      <c r="BJ62" s="147"/>
      <c r="BK62" s="147"/>
      <c r="BL62" s="147"/>
      <c r="BM62" s="147"/>
      <c r="BO62" s="147"/>
      <c r="BP62" s="147"/>
      <c r="BQ62" s="147"/>
      <c r="BR62" s="147"/>
      <c r="BS62" s="147"/>
      <c r="BT62" s="147"/>
      <c r="BU62" s="147"/>
      <c r="BV62" s="147"/>
      <c r="BW62" s="147"/>
      <c r="BX62" s="147"/>
      <c r="BY62" s="147"/>
      <c r="BZ62" s="147"/>
    </row>
    <row r="63" spans="2:78" ht="21" customHeight="1">
      <c r="T63" s="151"/>
      <c r="U63" s="448"/>
      <c r="V63" s="208" t="s">
        <v>191</v>
      </c>
      <c r="W63" s="395">
        <v>4192.9200549999996</v>
      </c>
      <c r="X63" s="395">
        <v>0</v>
      </c>
      <c r="Y63" s="395">
        <v>0</v>
      </c>
      <c r="Z63" s="395">
        <v>0</v>
      </c>
      <c r="AA63" s="395">
        <v>0</v>
      </c>
      <c r="AB63" s="395">
        <v>0</v>
      </c>
      <c r="AC63" s="395">
        <v>0</v>
      </c>
      <c r="AD63" s="471">
        <v>4192.9200549999996</v>
      </c>
      <c r="AE63" s="395">
        <v>0</v>
      </c>
      <c r="AF63" s="395">
        <v>4192.9200549999996</v>
      </c>
      <c r="AG63" s="471">
        <v>4192.9200549999996</v>
      </c>
      <c r="AH63" s="180">
        <v>1</v>
      </c>
      <c r="AI63" s="223">
        <v>1</v>
      </c>
      <c r="AJ63" s="233">
        <v>0</v>
      </c>
      <c r="AK63" s="224">
        <v>4192.9200549999996</v>
      </c>
      <c r="AL63" s="242" t="e" vm="1">
        <v>#VALUE!</v>
      </c>
      <c r="AM63" s="472">
        <v>4192.9200549999996</v>
      </c>
      <c r="AN63" s="182">
        <v>1</v>
      </c>
      <c r="AO63" s="225">
        <v>1</v>
      </c>
      <c r="AP63" s="234">
        <v>0</v>
      </c>
      <c r="AQ63" s="181">
        <v>4192.9200549999996</v>
      </c>
      <c r="AR63" s="242" t="e">
        <v>#N/A</v>
      </c>
      <c r="AS63" s="472">
        <v>4192.9200549999996</v>
      </c>
      <c r="AT63" s="182">
        <v>1</v>
      </c>
      <c r="AU63" s="472">
        <v>0</v>
      </c>
      <c r="AV63" s="395">
        <v>0</v>
      </c>
      <c r="AW63" s="391"/>
      <c r="AX63" s="391"/>
      <c r="AY63" s="148"/>
      <c r="AZ63" s="148"/>
      <c r="BA63" s="140"/>
      <c r="BB63" s="147"/>
      <c r="BC63" s="147"/>
      <c r="BD63" s="147"/>
      <c r="BE63" s="147"/>
      <c r="BF63" s="147"/>
      <c r="BG63" s="147"/>
      <c r="BH63" s="147"/>
      <c r="BI63" s="147"/>
      <c r="BJ63" s="147"/>
      <c r="BK63" s="147"/>
      <c r="BL63" s="147"/>
      <c r="BM63" s="147"/>
      <c r="BO63" s="147"/>
      <c r="BP63" s="147"/>
      <c r="BQ63" s="147"/>
      <c r="BR63" s="147"/>
      <c r="BS63" s="147"/>
      <c r="BT63" s="147"/>
      <c r="BU63" s="147"/>
      <c r="BV63" s="147"/>
      <c r="BW63" s="147"/>
      <c r="BX63" s="147"/>
      <c r="BY63" s="147"/>
      <c r="BZ63" s="147"/>
    </row>
    <row r="64" spans="2:78" ht="21" customHeight="1">
      <c r="T64" s="151"/>
      <c r="U64" s="448"/>
      <c r="V64" s="208" t="s">
        <v>193</v>
      </c>
      <c r="W64" s="395">
        <v>1065.96405</v>
      </c>
      <c r="X64" s="395">
        <v>0</v>
      </c>
      <c r="Y64" s="395">
        <v>0</v>
      </c>
      <c r="Z64" s="395">
        <v>0</v>
      </c>
      <c r="AA64" s="395">
        <v>0</v>
      </c>
      <c r="AB64" s="395">
        <v>0</v>
      </c>
      <c r="AC64" s="395">
        <v>0</v>
      </c>
      <c r="AD64" s="471">
        <v>1065.96405</v>
      </c>
      <c r="AE64" s="395">
        <v>0</v>
      </c>
      <c r="AF64" s="395">
        <v>1065.96405</v>
      </c>
      <c r="AG64" s="471">
        <v>1065.96405</v>
      </c>
      <c r="AH64" s="180">
        <v>1</v>
      </c>
      <c r="AI64" s="223">
        <v>1</v>
      </c>
      <c r="AJ64" s="233">
        <v>0</v>
      </c>
      <c r="AK64" s="224">
        <v>1065.96405</v>
      </c>
      <c r="AL64" s="242" t="e" vm="1">
        <v>#VALUE!</v>
      </c>
      <c r="AM64" s="472">
        <v>1065.96405</v>
      </c>
      <c r="AN64" s="182">
        <v>1</v>
      </c>
      <c r="AO64" s="225">
        <v>1</v>
      </c>
      <c r="AP64" s="234">
        <v>0</v>
      </c>
      <c r="AQ64" s="181">
        <v>1065.96405</v>
      </c>
      <c r="AR64" s="242" t="e">
        <v>#N/A</v>
      </c>
      <c r="AS64" s="472">
        <v>1065.96405</v>
      </c>
      <c r="AT64" s="182">
        <v>1</v>
      </c>
      <c r="AU64" s="472">
        <v>0</v>
      </c>
      <c r="AV64" s="395">
        <v>0</v>
      </c>
      <c r="AW64" s="391"/>
      <c r="AX64" s="391"/>
      <c r="AY64" s="148"/>
      <c r="AZ64" s="148"/>
      <c r="BA64" s="140"/>
      <c r="BB64" s="147"/>
      <c r="BC64" s="147"/>
      <c r="BD64" s="147"/>
      <c r="BE64" s="147"/>
      <c r="BF64" s="147"/>
      <c r="BG64" s="147"/>
      <c r="BH64" s="147"/>
      <c r="BI64" s="147"/>
      <c r="BJ64" s="147"/>
      <c r="BK64" s="147"/>
      <c r="BL64" s="147"/>
      <c r="BM64" s="147"/>
      <c r="BO64" s="147"/>
      <c r="BP64" s="147"/>
      <c r="BQ64" s="147"/>
      <c r="BR64" s="147"/>
      <c r="BS64" s="147"/>
      <c r="BT64" s="147"/>
      <c r="BU64" s="147"/>
      <c r="BV64" s="147"/>
      <c r="BW64" s="147"/>
      <c r="BX64" s="147"/>
      <c r="BY64" s="147"/>
      <c r="BZ64" s="147"/>
    </row>
    <row r="65" spans="1:80" ht="21" customHeight="1">
      <c r="T65" s="151"/>
      <c r="U65" s="448"/>
      <c r="V65" s="208" t="s">
        <v>195</v>
      </c>
      <c r="W65" s="395">
        <v>137.39284799999999</v>
      </c>
      <c r="X65" s="395">
        <v>0</v>
      </c>
      <c r="Y65" s="395">
        <v>0</v>
      </c>
      <c r="Z65" s="395">
        <v>0</v>
      </c>
      <c r="AA65" s="395">
        <v>0</v>
      </c>
      <c r="AB65" s="395">
        <v>0</v>
      </c>
      <c r="AC65" s="395">
        <v>0</v>
      </c>
      <c r="AD65" s="471">
        <v>137.39284799999999</v>
      </c>
      <c r="AE65" s="395">
        <v>0</v>
      </c>
      <c r="AF65" s="395">
        <v>137.39284799999999</v>
      </c>
      <c r="AG65" s="471">
        <v>0</v>
      </c>
      <c r="AH65" s="180">
        <v>0</v>
      </c>
      <c r="AI65" s="223">
        <v>0</v>
      </c>
      <c r="AJ65" s="233">
        <v>0</v>
      </c>
      <c r="AK65" s="224">
        <v>0</v>
      </c>
      <c r="AL65" s="242" t="e" vm="1">
        <v>#VALUE!</v>
      </c>
      <c r="AM65" s="472">
        <v>0</v>
      </c>
      <c r="AN65" s="182">
        <v>0</v>
      </c>
      <c r="AO65" s="225">
        <v>0</v>
      </c>
      <c r="AP65" s="234">
        <v>0</v>
      </c>
      <c r="AQ65" s="181">
        <v>0</v>
      </c>
      <c r="AR65" s="196" t="e">
        <v>#N/A</v>
      </c>
      <c r="AS65" s="472">
        <v>0</v>
      </c>
      <c r="AT65" s="182">
        <v>0</v>
      </c>
      <c r="AU65" s="472">
        <v>137.39284799999999</v>
      </c>
      <c r="AV65" s="395">
        <v>0</v>
      </c>
      <c r="AW65" s="391"/>
      <c r="AX65" s="391"/>
      <c r="AY65" s="148"/>
      <c r="AZ65" s="148"/>
      <c r="BA65" s="140"/>
      <c r="BB65" s="147"/>
      <c r="BC65" s="147"/>
      <c r="BD65" s="147"/>
      <c r="BE65" s="147"/>
      <c r="BF65" s="147"/>
      <c r="BG65" s="147"/>
      <c r="BH65" s="147"/>
      <c r="BI65" s="147"/>
      <c r="BJ65" s="147"/>
      <c r="BK65" s="147"/>
      <c r="BL65" s="147"/>
      <c r="BM65" s="147"/>
      <c r="BO65" s="147"/>
      <c r="BP65" s="147"/>
      <c r="BQ65" s="147"/>
      <c r="BR65" s="147"/>
      <c r="BS65" s="147"/>
      <c r="BT65" s="147"/>
      <c r="BU65" s="147"/>
      <c r="BV65" s="147"/>
      <c r="BW65" s="147"/>
      <c r="BX65" s="147"/>
      <c r="BY65" s="147"/>
      <c r="BZ65" s="147"/>
    </row>
    <row r="66" spans="1:80" ht="21" hidden="1" customHeight="1">
      <c r="T66" s="151"/>
      <c r="U66" s="448"/>
      <c r="V66" s="208" t="s">
        <v>197</v>
      </c>
      <c r="W66" s="395">
        <v>0</v>
      </c>
      <c r="X66" s="395">
        <v>0</v>
      </c>
      <c r="Y66" s="395">
        <v>0</v>
      </c>
      <c r="Z66" s="395">
        <v>0</v>
      </c>
      <c r="AA66" s="395">
        <v>0</v>
      </c>
      <c r="AB66" s="395">
        <v>0</v>
      </c>
      <c r="AC66" s="395">
        <v>0</v>
      </c>
      <c r="AD66" s="471">
        <v>0</v>
      </c>
      <c r="AE66" s="395">
        <v>0</v>
      </c>
      <c r="AF66" s="395">
        <v>0</v>
      </c>
      <c r="AG66" s="471">
        <v>0</v>
      </c>
      <c r="AH66" s="180" t="e">
        <v>#DIV/0!</v>
      </c>
      <c r="AI66" s="223" t="e">
        <v>#DIV/0!</v>
      </c>
      <c r="AJ66" s="233">
        <v>0</v>
      </c>
      <c r="AK66" s="224">
        <v>0</v>
      </c>
      <c r="AL66" s="196" t="e" vm="1">
        <v>#VALUE!</v>
      </c>
      <c r="AM66" s="472">
        <v>0</v>
      </c>
      <c r="AN66" s="182" t="e">
        <v>#DIV/0!</v>
      </c>
      <c r="AO66" s="225" t="e">
        <v>#DIV/0!</v>
      </c>
      <c r="AP66" s="234">
        <v>0</v>
      </c>
      <c r="AQ66" s="181">
        <v>0</v>
      </c>
      <c r="AR66" s="196" t="e">
        <v>#N/A</v>
      </c>
      <c r="AS66" s="472">
        <v>0</v>
      </c>
      <c r="AT66" s="182" t="e">
        <v>#DIV/0!</v>
      </c>
      <c r="AU66" s="472">
        <v>0</v>
      </c>
      <c r="AV66" s="395">
        <v>0</v>
      </c>
      <c r="AW66" s="391"/>
      <c r="AX66" s="391"/>
      <c r="AY66" s="148"/>
      <c r="AZ66" s="148"/>
      <c r="BA66" s="140"/>
      <c r="BB66" s="147"/>
      <c r="BC66" s="147"/>
      <c r="BD66" s="147"/>
      <c r="BE66" s="147"/>
      <c r="BF66" s="147"/>
      <c r="BG66" s="147"/>
      <c r="BH66" s="147"/>
      <c r="BI66" s="147"/>
      <c r="BJ66" s="147"/>
      <c r="BK66" s="147"/>
      <c r="BL66" s="147"/>
      <c r="BM66" s="147"/>
      <c r="BO66" s="147"/>
      <c r="BP66" s="147"/>
      <c r="BQ66" s="147"/>
      <c r="BR66" s="147"/>
      <c r="BS66" s="147"/>
      <c r="BT66" s="147"/>
      <c r="BU66" s="147"/>
      <c r="BV66" s="147"/>
      <c r="BW66" s="147"/>
      <c r="BX66" s="147"/>
      <c r="BY66" s="147"/>
      <c r="BZ66" s="147"/>
    </row>
    <row r="67" spans="1:80" ht="21" customHeight="1">
      <c r="T67" s="151"/>
      <c r="U67" s="448"/>
      <c r="V67" s="160" t="s">
        <v>178</v>
      </c>
      <c r="W67" s="398">
        <v>24832.568094999999</v>
      </c>
      <c r="X67" s="398">
        <v>0</v>
      </c>
      <c r="Y67" s="398">
        <v>0</v>
      </c>
      <c r="Z67" s="398">
        <v>0</v>
      </c>
      <c r="AA67" s="398">
        <v>0</v>
      </c>
      <c r="AB67" s="398">
        <v>0</v>
      </c>
      <c r="AC67" s="398">
        <v>0</v>
      </c>
      <c r="AD67" s="473">
        <v>24832.568094999999</v>
      </c>
      <c r="AE67" s="398">
        <v>0</v>
      </c>
      <c r="AF67" s="398">
        <v>24833.568094999999</v>
      </c>
      <c r="AG67" s="473">
        <v>12313.484843920001</v>
      </c>
      <c r="AH67" s="171">
        <v>0.49586030719067287</v>
      </c>
      <c r="AI67" s="223">
        <v>0.49584033985028531</v>
      </c>
      <c r="AJ67" s="239">
        <v>0</v>
      </c>
      <c r="AK67" s="239">
        <v>5258.8841049999992</v>
      </c>
      <c r="AL67" s="242" t="e" vm="1">
        <v>#VALUE!</v>
      </c>
      <c r="AM67" s="473">
        <v>12313.484843920001</v>
      </c>
      <c r="AN67" s="188">
        <v>0.49586030719067287</v>
      </c>
      <c r="AO67" s="225">
        <v>0.49584033985028531</v>
      </c>
      <c r="AP67" s="190">
        <v>0</v>
      </c>
      <c r="AQ67" s="190">
        <v>5258.8841049999992</v>
      </c>
      <c r="AR67" s="174" t="e">
        <v>#N/A</v>
      </c>
      <c r="AS67" s="473">
        <v>12313.484843920001</v>
      </c>
      <c r="AT67" s="188">
        <v>0.49586030719067287</v>
      </c>
      <c r="AU67" s="473">
        <v>12519.083251079999</v>
      </c>
      <c r="AV67" s="398">
        <v>0</v>
      </c>
      <c r="AW67" s="391"/>
      <c r="AX67" s="391"/>
      <c r="AY67" s="148"/>
      <c r="AZ67" s="148"/>
      <c r="BA67" s="140"/>
      <c r="BB67" s="240"/>
      <c r="BC67" s="240"/>
      <c r="BD67" s="240"/>
      <c r="BE67" s="240"/>
      <c r="BF67" s="240"/>
      <c r="BG67" s="240"/>
      <c r="BH67" s="240"/>
      <c r="BI67" s="240"/>
      <c r="BJ67" s="240"/>
      <c r="BK67" s="240"/>
      <c r="BL67" s="240"/>
      <c r="BM67" s="240"/>
      <c r="BO67" s="241"/>
      <c r="BP67" s="241"/>
      <c r="BQ67" s="241"/>
      <c r="BR67" s="241"/>
      <c r="BS67" s="241"/>
      <c r="BT67" s="241"/>
      <c r="BU67" s="241"/>
      <c r="BV67" s="241"/>
      <c r="BW67" s="241"/>
      <c r="BX67" s="241"/>
      <c r="BY67" s="241"/>
      <c r="BZ67" s="241"/>
    </row>
    <row r="68" spans="1:80" ht="21" customHeight="1">
      <c r="T68" s="151"/>
      <c r="U68" s="448"/>
      <c r="V68" s="152"/>
      <c r="W68" s="145"/>
      <c r="X68" s="145"/>
      <c r="Y68" s="145"/>
      <c r="Z68" s="145"/>
      <c r="AA68" s="145"/>
      <c r="AB68" s="145"/>
      <c r="AC68" s="145"/>
      <c r="AD68" s="441"/>
      <c r="AE68" s="145"/>
      <c r="AF68" s="145"/>
      <c r="AG68" s="441"/>
      <c r="AH68" s="147"/>
      <c r="AI68" s="148"/>
      <c r="AJ68" s="148"/>
      <c r="AK68" s="148"/>
      <c r="AL68" s="141"/>
      <c r="AM68" s="441"/>
      <c r="AN68" s="147"/>
      <c r="AO68" s="148"/>
      <c r="AP68" s="148"/>
      <c r="AQ68" s="148"/>
      <c r="AR68" s="141"/>
      <c r="AS68" s="441"/>
      <c r="AT68" s="147"/>
      <c r="AU68" s="441"/>
      <c r="AV68" s="391"/>
      <c r="AW68" s="391"/>
      <c r="AX68" s="391"/>
      <c r="AY68" s="148"/>
      <c r="AZ68" s="148"/>
      <c r="BA68" s="140"/>
      <c r="BB68" s="141"/>
      <c r="BC68" s="141"/>
      <c r="BD68" s="141"/>
      <c r="BE68" s="141"/>
      <c r="BF68" s="141"/>
      <c r="BG68" s="141"/>
      <c r="BH68" s="141"/>
      <c r="BI68" s="141"/>
      <c r="BJ68" s="141"/>
      <c r="BK68" s="141"/>
      <c r="BL68" s="141"/>
      <c r="BM68" s="141"/>
      <c r="BO68" s="141"/>
      <c r="BP68" s="141"/>
      <c r="BQ68" s="141"/>
      <c r="BR68" s="141"/>
      <c r="BS68" s="141"/>
      <c r="BT68" s="141"/>
      <c r="BU68" s="141"/>
      <c r="BV68" s="141"/>
      <c r="BW68" s="141"/>
      <c r="BX68" s="141"/>
      <c r="BY68" s="141"/>
      <c r="BZ68" s="141"/>
    </row>
    <row r="69" spans="1:80" ht="21" customHeight="1">
      <c r="T69" s="151"/>
      <c r="U69" s="448"/>
      <c r="V69" s="152"/>
      <c r="W69" s="145"/>
      <c r="X69" s="145"/>
      <c r="Y69" s="145"/>
      <c r="Z69" s="145"/>
      <c r="AA69" s="145"/>
      <c r="AB69" s="145"/>
      <c r="AC69" s="145"/>
      <c r="AD69" s="441"/>
      <c r="AE69" s="145"/>
      <c r="AF69" s="145"/>
      <c r="AG69" s="441"/>
      <c r="AH69" s="147"/>
      <c r="AI69" s="148"/>
      <c r="AJ69" s="148"/>
      <c r="AK69" s="148"/>
      <c r="AL69" s="141"/>
      <c r="AM69" s="441"/>
      <c r="AN69" s="147"/>
      <c r="AO69" s="148"/>
      <c r="AP69" s="148"/>
      <c r="AQ69" s="148"/>
      <c r="AR69" s="141"/>
      <c r="AS69" s="441"/>
      <c r="AT69" s="147"/>
      <c r="AU69" s="441"/>
      <c r="AV69" s="391"/>
      <c r="AW69" s="391"/>
      <c r="AX69" s="391"/>
      <c r="AY69" s="148"/>
      <c r="AZ69" s="148"/>
      <c r="BA69" s="140"/>
      <c r="BB69" s="141"/>
      <c r="BC69" s="141"/>
      <c r="BD69" s="141"/>
      <c r="BE69" s="141"/>
      <c r="BF69" s="141"/>
      <c r="BG69" s="141"/>
      <c r="BH69" s="141"/>
      <c r="BI69" s="141"/>
      <c r="BJ69" s="141"/>
      <c r="BK69" s="141"/>
      <c r="BL69" s="141"/>
      <c r="BM69" s="141"/>
      <c r="BO69" s="141"/>
      <c r="BP69" s="141"/>
      <c r="BQ69" s="141"/>
      <c r="BR69" s="141"/>
      <c r="BS69" s="141"/>
      <c r="BT69" s="141"/>
      <c r="BU69" s="141"/>
      <c r="BV69" s="141"/>
      <c r="BW69" s="141"/>
      <c r="BX69" s="141"/>
      <c r="BY69" s="141"/>
      <c r="BZ69" s="141"/>
    </row>
    <row r="70" spans="1:80" ht="21" customHeight="1">
      <c r="T70" s="541" t="s">
        <v>202</v>
      </c>
      <c r="U70" s="541"/>
      <c r="V70" s="541"/>
      <c r="W70" s="541"/>
      <c r="X70" s="541"/>
      <c r="Y70" s="541"/>
      <c r="Z70" s="541"/>
      <c r="AA70" s="541"/>
      <c r="AB70" s="541"/>
      <c r="AC70" s="541"/>
      <c r="AD70" s="541"/>
      <c r="AE70" s="541"/>
      <c r="AF70" s="541"/>
      <c r="AG70" s="541"/>
      <c r="AH70" s="541"/>
      <c r="AI70" s="541"/>
      <c r="AJ70" s="541"/>
      <c r="AK70" s="541"/>
      <c r="AL70" s="541"/>
      <c r="AM70" s="541"/>
      <c r="AN70" s="541"/>
      <c r="AO70" s="541"/>
      <c r="AP70" s="541"/>
      <c r="AQ70" s="541"/>
      <c r="AR70" s="541"/>
      <c r="AS70" s="243"/>
      <c r="AT70" s="243"/>
      <c r="AU70" s="441"/>
      <c r="AV70" s="391"/>
      <c r="AW70" s="391"/>
      <c r="AX70" s="391">
        <v>0</v>
      </c>
      <c r="AY70" s="145"/>
      <c r="AZ70" s="145"/>
      <c r="BA70" s="140"/>
      <c r="BB70" s="141"/>
      <c r="BC70" s="141"/>
      <c r="BD70" s="141"/>
      <c r="BE70" s="141"/>
      <c r="BF70" s="141"/>
      <c r="BG70" s="141"/>
      <c r="BH70" s="141"/>
      <c r="BI70" s="141"/>
      <c r="BJ70" s="141"/>
      <c r="BK70" s="141"/>
      <c r="BL70" s="141"/>
      <c r="BM70" s="141"/>
      <c r="BO70" s="141"/>
      <c r="BP70" s="141"/>
      <c r="BQ70" s="141"/>
      <c r="BR70" s="141"/>
      <c r="BS70" s="141"/>
      <c r="BT70" s="141"/>
      <c r="BU70" s="141"/>
      <c r="BV70" s="141"/>
      <c r="BW70" s="141"/>
      <c r="BX70" s="141"/>
      <c r="BY70" s="141"/>
      <c r="BZ70" s="141"/>
    </row>
    <row r="71" spans="1:80" ht="41.25" customHeight="1" thickBot="1">
      <c r="T71" s="145"/>
      <c r="U71" s="447"/>
      <c r="V71" s="146"/>
      <c r="W71" s="145">
        <v>2</v>
      </c>
      <c r="X71" s="145">
        <v>3</v>
      </c>
      <c r="Y71" s="145">
        <v>4</v>
      </c>
      <c r="Z71" s="145">
        <v>5</v>
      </c>
      <c r="AA71" s="145">
        <v>6</v>
      </c>
      <c r="AB71" s="145">
        <v>7</v>
      </c>
      <c r="AC71" s="145">
        <v>8</v>
      </c>
      <c r="AD71" s="441">
        <v>9</v>
      </c>
      <c r="AE71" s="145">
        <v>10</v>
      </c>
      <c r="AF71" s="145">
        <v>11</v>
      </c>
      <c r="AG71" s="441">
        <v>13</v>
      </c>
      <c r="AH71" s="147">
        <v>14</v>
      </c>
      <c r="AI71" s="145">
        <v>15</v>
      </c>
      <c r="AJ71" s="145">
        <v>16</v>
      </c>
      <c r="AK71" s="145">
        <v>17</v>
      </c>
      <c r="AL71" s="141">
        <v>18</v>
      </c>
      <c r="AM71" s="441">
        <v>19</v>
      </c>
      <c r="AN71" s="147">
        <v>20</v>
      </c>
      <c r="AO71" s="145">
        <v>21</v>
      </c>
      <c r="AP71" s="145">
        <v>22</v>
      </c>
      <c r="AQ71" s="145">
        <v>23</v>
      </c>
      <c r="AR71" s="141">
        <v>24</v>
      </c>
      <c r="AS71" s="441">
        <v>19</v>
      </c>
      <c r="AT71" s="147">
        <v>20</v>
      </c>
      <c r="AU71" s="441">
        <v>25</v>
      </c>
      <c r="AV71" s="145">
        <v>26</v>
      </c>
      <c r="AW71" s="145">
        <v>27</v>
      </c>
      <c r="AX71" s="145">
        <v>28</v>
      </c>
      <c r="AY71" s="148"/>
      <c r="AZ71" s="148"/>
      <c r="BA71" s="140"/>
      <c r="BB71" s="141"/>
      <c r="BC71" s="141"/>
      <c r="BD71" s="141"/>
      <c r="BE71" s="141"/>
      <c r="BF71" s="141"/>
      <c r="BG71" s="141"/>
      <c r="BH71" s="141"/>
      <c r="BI71" s="141"/>
      <c r="BJ71" s="141"/>
      <c r="BK71" s="141"/>
      <c r="BL71" s="141"/>
      <c r="BM71" s="141"/>
      <c r="BO71" s="141"/>
      <c r="BP71" s="141"/>
      <c r="BQ71" s="141"/>
      <c r="BR71" s="141"/>
      <c r="BS71" s="141"/>
      <c r="BT71" s="141"/>
      <c r="BU71" s="141"/>
      <c r="BV71" s="141"/>
      <c r="BW71" s="141"/>
      <c r="BX71" s="141"/>
      <c r="BY71" s="141"/>
      <c r="BZ71" s="141"/>
    </row>
    <row r="72" spans="1:80" ht="99.75" customHeight="1" thickBot="1">
      <c r="A72" s="186"/>
      <c r="B72" s="186"/>
      <c r="C72" s="186"/>
      <c r="D72" s="186"/>
      <c r="E72" s="186"/>
      <c r="F72" s="186"/>
      <c r="G72" s="186"/>
      <c r="H72" s="186"/>
      <c r="I72" s="186"/>
      <c r="J72" s="186"/>
      <c r="K72" s="186"/>
      <c r="L72" s="186"/>
      <c r="M72" s="186"/>
      <c r="N72" s="186"/>
      <c r="O72" s="186"/>
      <c r="P72" s="186"/>
      <c r="Q72" s="186"/>
      <c r="R72" s="186"/>
      <c r="S72" s="186"/>
      <c r="T72" s="158" t="s">
        <v>125</v>
      </c>
      <c r="U72" s="449"/>
      <c r="V72" s="159" t="s">
        <v>125</v>
      </c>
      <c r="W72" s="160" t="s">
        <v>126</v>
      </c>
      <c r="X72" s="160" t="s">
        <v>127</v>
      </c>
      <c r="Y72" s="160" t="s">
        <v>128</v>
      </c>
      <c r="Z72" s="160" t="s">
        <v>129</v>
      </c>
      <c r="AA72" s="160" t="s">
        <v>130</v>
      </c>
      <c r="AB72" s="160" t="s">
        <v>131</v>
      </c>
      <c r="AC72" s="159" t="s">
        <v>132</v>
      </c>
      <c r="AD72" s="469" t="s">
        <v>133</v>
      </c>
      <c r="AE72" s="159" t="s">
        <v>134</v>
      </c>
      <c r="AF72" s="159" t="s">
        <v>135</v>
      </c>
      <c r="AG72" s="469" t="s">
        <v>0</v>
      </c>
      <c r="AH72" s="161" t="s">
        <v>136</v>
      </c>
      <c r="AI72" s="162" t="s">
        <v>137</v>
      </c>
      <c r="AJ72" s="162" t="s">
        <v>138</v>
      </c>
      <c r="AK72" s="162" t="s">
        <v>139</v>
      </c>
      <c r="AL72" s="163" t="s">
        <v>140</v>
      </c>
      <c r="AM72" s="469" t="s">
        <v>141</v>
      </c>
      <c r="AN72" s="161" t="s">
        <v>142</v>
      </c>
      <c r="AO72" s="162" t="s">
        <v>143</v>
      </c>
      <c r="AP72" s="162" t="s">
        <v>144</v>
      </c>
      <c r="AQ72" s="162" t="s">
        <v>145</v>
      </c>
      <c r="AR72" s="163" t="s">
        <v>146</v>
      </c>
      <c r="AS72" s="469" t="s">
        <v>464</v>
      </c>
      <c r="AT72" s="161" t="s">
        <v>465</v>
      </c>
      <c r="AU72" s="469" t="s">
        <v>147</v>
      </c>
      <c r="AV72" s="392" t="s">
        <v>148</v>
      </c>
      <c r="AW72" s="392" t="s">
        <v>149</v>
      </c>
      <c r="AX72" s="392" t="s">
        <v>150</v>
      </c>
      <c r="AY72" s="164" t="s">
        <v>151</v>
      </c>
      <c r="AZ72" s="165" t="s">
        <v>152</v>
      </c>
      <c r="BA72" s="140"/>
      <c r="BB72" s="166"/>
      <c r="BC72" s="168"/>
      <c r="BD72" s="168"/>
      <c r="BE72" s="168"/>
      <c r="BF72" s="168"/>
      <c r="BG72" s="168"/>
      <c r="BH72" s="168"/>
      <c r="BI72" s="168"/>
      <c r="BJ72" s="168"/>
      <c r="BK72" s="168"/>
      <c r="BL72" s="168"/>
      <c r="BM72" s="168"/>
      <c r="BO72" s="168"/>
      <c r="BP72" s="168"/>
      <c r="BQ72" s="168"/>
      <c r="BR72" s="168"/>
      <c r="BS72" s="168"/>
      <c r="BT72" s="168"/>
      <c r="BU72" s="168"/>
      <c r="BV72" s="168"/>
      <c r="BW72" s="168"/>
      <c r="BX72" s="168"/>
      <c r="BY72" s="168"/>
      <c r="BZ72" s="168"/>
    </row>
    <row r="73" spans="1:80" ht="23.25" customHeight="1" thickBot="1">
      <c r="A73" s="186"/>
      <c r="B73" s="186" t="s">
        <v>183</v>
      </c>
      <c r="C73" s="244" t="s">
        <v>466</v>
      </c>
      <c r="D73" s="186" t="s">
        <v>164</v>
      </c>
      <c r="E73" s="186" t="s">
        <v>165</v>
      </c>
      <c r="F73" s="186" t="s">
        <v>164</v>
      </c>
      <c r="G73" s="186" t="s">
        <v>164</v>
      </c>
      <c r="H73" s="186" t="s">
        <v>164</v>
      </c>
      <c r="I73" s="186" t="s">
        <v>164</v>
      </c>
      <c r="J73" s="186" t="s">
        <v>164</v>
      </c>
      <c r="K73" s="186" t="s">
        <v>164</v>
      </c>
      <c r="L73" s="186" t="s">
        <v>164</v>
      </c>
      <c r="M73" s="186" t="s">
        <v>164</v>
      </c>
      <c r="N73" s="186" t="s">
        <v>164</v>
      </c>
      <c r="O73" s="186" t="s">
        <v>164</v>
      </c>
      <c r="P73" s="186"/>
      <c r="Q73" s="186"/>
      <c r="R73" s="186"/>
      <c r="S73" s="186"/>
      <c r="T73" s="170" t="s">
        <v>166</v>
      </c>
      <c r="U73" s="445"/>
      <c r="V73" s="160" t="s">
        <v>166</v>
      </c>
      <c r="W73" s="398">
        <v>151542.1</v>
      </c>
      <c r="X73" s="398">
        <v>0</v>
      </c>
      <c r="Y73" s="398">
        <v>4464.1563260000003</v>
      </c>
      <c r="Z73" s="398"/>
      <c r="AA73" s="398">
        <v>8717.1563260000003</v>
      </c>
      <c r="AB73" s="398">
        <v>0</v>
      </c>
      <c r="AC73" s="398"/>
      <c r="AD73" s="473">
        <v>155795.1</v>
      </c>
      <c r="AE73" s="398">
        <v>0</v>
      </c>
      <c r="AF73" s="398">
        <v>155795.1</v>
      </c>
      <c r="AG73" s="473">
        <v>116457.14331333</v>
      </c>
      <c r="AH73" s="188">
        <v>0.74750196452475071</v>
      </c>
      <c r="AI73" s="189">
        <v>0.74750196452475071</v>
      </c>
      <c r="AJ73" s="190">
        <v>0</v>
      </c>
      <c r="AK73" s="190">
        <v>114641.97574933</v>
      </c>
      <c r="AL73" s="174" t="e" vm="1">
        <v>#VALUE!</v>
      </c>
      <c r="AM73" s="473">
        <v>113940.32713416</v>
      </c>
      <c r="AN73" s="188">
        <v>0.73134730896003786</v>
      </c>
      <c r="AO73" s="191">
        <v>0.73134730896003786</v>
      </c>
      <c r="AP73" s="190">
        <v>0</v>
      </c>
      <c r="AQ73" s="190">
        <v>112125.15957016</v>
      </c>
      <c r="AR73" s="174" t="e">
        <v>#N/A</v>
      </c>
      <c r="AS73" s="473">
        <v>113940.32713416</v>
      </c>
      <c r="AT73" s="188">
        <v>0.73134730896003786</v>
      </c>
      <c r="AU73" s="473">
        <v>39337.956686670019</v>
      </c>
      <c r="AV73" s="398">
        <v>2516.816179169989</v>
      </c>
      <c r="AW73" s="403">
        <v>41854.772865840008</v>
      </c>
      <c r="AX73" s="398">
        <v>39337.956686670004</v>
      </c>
      <c r="AY73" s="192" t="e">
        <v>#N/A</v>
      </c>
      <c r="AZ73" s="176" t="e">
        <v>#N/A</v>
      </c>
      <c r="BA73" s="140"/>
      <c r="BB73" s="177"/>
      <c r="BC73" s="177"/>
      <c r="BD73" s="177"/>
      <c r="BE73" s="177"/>
      <c r="BF73" s="177"/>
      <c r="BG73" s="177"/>
      <c r="BH73" s="177"/>
      <c r="BI73" s="177"/>
      <c r="BJ73" s="177"/>
      <c r="BK73" s="177"/>
      <c r="BL73" s="177"/>
      <c r="BM73" s="177"/>
      <c r="BO73" s="177"/>
      <c r="BP73" s="177"/>
      <c r="BQ73" s="177"/>
      <c r="BR73" s="177"/>
      <c r="BS73" s="177"/>
      <c r="BT73" s="177"/>
      <c r="BU73" s="177"/>
      <c r="BV73" s="177"/>
      <c r="BW73" s="177"/>
      <c r="BX73" s="177"/>
      <c r="BY73" s="177"/>
      <c r="BZ73" s="177"/>
    </row>
    <row r="74" spans="1:80" ht="21.75" customHeight="1">
      <c r="A74" s="186"/>
      <c r="B74" s="186" t="s">
        <v>183</v>
      </c>
      <c r="C74" s="244" t="s">
        <v>466</v>
      </c>
      <c r="D74" s="186" t="s">
        <v>164</v>
      </c>
      <c r="E74" s="186" t="s">
        <v>165</v>
      </c>
      <c r="F74" s="186">
        <v>1</v>
      </c>
      <c r="G74" s="186" t="s">
        <v>164</v>
      </c>
      <c r="H74" s="186" t="s">
        <v>164</v>
      </c>
      <c r="I74" s="186" t="s">
        <v>164</v>
      </c>
      <c r="J74" s="186" t="s">
        <v>164</v>
      </c>
      <c r="K74" s="186" t="s">
        <v>164</v>
      </c>
      <c r="L74" s="186" t="s">
        <v>164</v>
      </c>
      <c r="M74" s="186" t="s">
        <v>164</v>
      </c>
      <c r="N74" s="186" t="s">
        <v>164</v>
      </c>
      <c r="O74" s="186" t="s">
        <v>164</v>
      </c>
      <c r="P74" s="186"/>
      <c r="Q74" s="186"/>
      <c r="R74" s="186"/>
      <c r="S74" s="186"/>
      <c r="T74" s="178" t="s">
        <v>203</v>
      </c>
      <c r="U74" s="450"/>
      <c r="V74" s="179" t="s">
        <v>203</v>
      </c>
      <c r="W74" s="399">
        <v>32710.400000000001</v>
      </c>
      <c r="X74" s="399">
        <v>0</v>
      </c>
      <c r="Y74" s="397">
        <v>0</v>
      </c>
      <c r="Z74" s="395"/>
      <c r="AA74" s="397">
        <v>4103</v>
      </c>
      <c r="AB74" s="397"/>
      <c r="AC74" s="395"/>
      <c r="AD74" s="472">
        <v>36813.4</v>
      </c>
      <c r="AE74" s="399">
        <v>0</v>
      </c>
      <c r="AF74" s="397">
        <v>36813.4</v>
      </c>
      <c r="AG74" s="474">
        <v>27764.45162028</v>
      </c>
      <c r="AH74" s="180">
        <v>0.75419416897868707</v>
      </c>
      <c r="AI74" s="189">
        <v>0.75419416897868707</v>
      </c>
      <c r="AJ74" s="194">
        <v>0</v>
      </c>
      <c r="AK74" s="181">
        <v>27764.45162028</v>
      </c>
      <c r="AL74" s="174" t="e" vm="1">
        <v>#VALUE!</v>
      </c>
      <c r="AM74" s="472">
        <v>27748.15011128</v>
      </c>
      <c r="AN74" s="182">
        <v>0.75375135443289665</v>
      </c>
      <c r="AO74" s="191">
        <v>0.75375135443289665</v>
      </c>
      <c r="AP74" s="194">
        <v>0</v>
      </c>
      <c r="AQ74" s="181">
        <v>27748.15011128</v>
      </c>
      <c r="AR74" s="174" t="e">
        <v>#N/A</v>
      </c>
      <c r="AS74" s="472">
        <v>27748.15011128</v>
      </c>
      <c r="AT74" s="182">
        <v>0.75375135443289665</v>
      </c>
      <c r="AU74" s="472">
        <v>9048.948379720001</v>
      </c>
      <c r="AV74" s="395">
        <v>16.301509000000806</v>
      </c>
      <c r="AW74" s="396">
        <v>9065.2498887200018</v>
      </c>
      <c r="AX74" s="397">
        <v>9048.948379720001</v>
      </c>
      <c r="AY74" s="195" t="e">
        <v>#N/A</v>
      </c>
      <c r="AZ74" s="176" t="e">
        <v>#N/A</v>
      </c>
      <c r="BA74" s="140"/>
    </row>
    <row r="75" spans="1:80" ht="21.75" customHeight="1">
      <c r="A75" s="186"/>
      <c r="B75" s="186" t="s">
        <v>183</v>
      </c>
      <c r="C75" s="244" t="s">
        <v>466</v>
      </c>
      <c r="D75" s="186" t="s">
        <v>164</v>
      </c>
      <c r="E75" s="186" t="s">
        <v>165</v>
      </c>
      <c r="F75" s="186">
        <v>2</v>
      </c>
      <c r="G75" s="186" t="s">
        <v>164</v>
      </c>
      <c r="H75" s="186" t="s">
        <v>164</v>
      </c>
      <c r="I75" s="186" t="s">
        <v>164</v>
      </c>
      <c r="J75" s="186" t="s">
        <v>164</v>
      </c>
      <c r="K75" s="186" t="s">
        <v>164</v>
      </c>
      <c r="L75" s="186" t="s">
        <v>164</v>
      </c>
      <c r="M75" s="186" t="s">
        <v>164</v>
      </c>
      <c r="N75" s="186" t="s">
        <v>164</v>
      </c>
      <c r="O75" s="186" t="s">
        <v>164</v>
      </c>
      <c r="P75" s="186"/>
      <c r="Q75" s="186"/>
      <c r="R75" s="186"/>
      <c r="S75" s="186"/>
      <c r="T75" s="178" t="s">
        <v>168</v>
      </c>
      <c r="U75" s="450"/>
      <c r="V75" s="179" t="s">
        <v>168</v>
      </c>
      <c r="W75" s="399">
        <v>5054.5</v>
      </c>
      <c r="X75" s="399">
        <v>0</v>
      </c>
      <c r="Y75" s="397">
        <v>0</v>
      </c>
      <c r="Z75" s="395"/>
      <c r="AA75" s="397">
        <v>4464.1563260000003</v>
      </c>
      <c r="AB75" s="399"/>
      <c r="AC75" s="395"/>
      <c r="AD75" s="472">
        <v>9518.6563260000003</v>
      </c>
      <c r="AE75" s="399">
        <v>0</v>
      </c>
      <c r="AF75" s="397">
        <v>9518.6563260000003</v>
      </c>
      <c r="AG75" s="474">
        <v>4535.6637058000006</v>
      </c>
      <c r="AH75" s="180">
        <v>0.47650251784077285</v>
      </c>
      <c r="AI75" s="189">
        <v>0.47650251784077285</v>
      </c>
      <c r="AJ75" s="194">
        <v>0</v>
      </c>
      <c r="AK75" s="181">
        <v>4535.6637058000006</v>
      </c>
      <c r="AL75" s="174" t="e" vm="1">
        <v>#VALUE!</v>
      </c>
      <c r="AM75" s="472">
        <v>3769.5728892399998</v>
      </c>
      <c r="AN75" s="182">
        <v>0.39601943385049992</v>
      </c>
      <c r="AO75" s="191">
        <v>0.39601943385049992</v>
      </c>
      <c r="AP75" s="194">
        <v>0</v>
      </c>
      <c r="AQ75" s="181">
        <v>3769.5728892399998</v>
      </c>
      <c r="AR75" s="174" t="e">
        <v>#N/A</v>
      </c>
      <c r="AS75" s="472">
        <v>3769.5728892399998</v>
      </c>
      <c r="AT75" s="182">
        <v>0.39601943385049992</v>
      </c>
      <c r="AU75" s="472">
        <v>4982.9926201999997</v>
      </c>
      <c r="AV75" s="395">
        <v>766.0908165600008</v>
      </c>
      <c r="AW75" s="396">
        <v>5749.08343676</v>
      </c>
      <c r="AX75" s="397">
        <v>4982.9926201999997</v>
      </c>
      <c r="AY75" s="195" t="e">
        <v>#N/A</v>
      </c>
      <c r="AZ75" s="176" t="e">
        <v>#N/A</v>
      </c>
      <c r="BA75" s="140"/>
    </row>
    <row r="76" spans="1:80" ht="18.75" customHeight="1">
      <c r="A76" s="186"/>
      <c r="B76" s="186" t="s">
        <v>183</v>
      </c>
      <c r="C76" s="244" t="s">
        <v>466</v>
      </c>
      <c r="D76" s="186" t="s">
        <v>164</v>
      </c>
      <c r="E76" s="186" t="s">
        <v>165</v>
      </c>
      <c r="F76" s="186">
        <v>3</v>
      </c>
      <c r="G76" s="186" t="s">
        <v>164</v>
      </c>
      <c r="H76" s="186" t="s">
        <v>164</v>
      </c>
      <c r="I76" s="186" t="s">
        <v>164</v>
      </c>
      <c r="J76" s="186" t="s">
        <v>164</v>
      </c>
      <c r="K76" s="186" t="s">
        <v>164</v>
      </c>
      <c r="L76" s="186" t="s">
        <v>164</v>
      </c>
      <c r="M76" s="186" t="s">
        <v>164</v>
      </c>
      <c r="N76" s="186" t="s">
        <v>164</v>
      </c>
      <c r="O76" s="186" t="s">
        <v>164</v>
      </c>
      <c r="P76" s="186"/>
      <c r="Q76" s="186"/>
      <c r="R76" s="186"/>
      <c r="S76" s="186"/>
      <c r="T76" s="178" t="s">
        <v>169</v>
      </c>
      <c r="U76" s="450"/>
      <c r="V76" s="179" t="s">
        <v>169</v>
      </c>
      <c r="W76" s="399">
        <v>101612.6</v>
      </c>
      <c r="X76" s="399">
        <v>0</v>
      </c>
      <c r="Y76" s="397">
        <v>4464.1563260000003</v>
      </c>
      <c r="Z76" s="395"/>
      <c r="AA76" s="397">
        <v>150</v>
      </c>
      <c r="AB76" s="399"/>
      <c r="AC76" s="395"/>
      <c r="AD76" s="472">
        <v>97298.443674000009</v>
      </c>
      <c r="AE76" s="399">
        <v>0</v>
      </c>
      <c r="AF76" s="397">
        <v>97298.443674000009</v>
      </c>
      <c r="AG76" s="474">
        <v>82341.860423249993</v>
      </c>
      <c r="AH76" s="180">
        <v>0.84628137217834354</v>
      </c>
      <c r="AI76" s="189">
        <v>0.84628137217834354</v>
      </c>
      <c r="AJ76" s="194">
        <v>0</v>
      </c>
      <c r="AK76" s="181">
        <v>82341.860423249993</v>
      </c>
      <c r="AL76" s="174" t="e" vm="1">
        <v>#VALUE!</v>
      </c>
      <c r="AM76" s="472">
        <v>80607.436569640005</v>
      </c>
      <c r="AN76" s="182">
        <v>0.82845555926584513</v>
      </c>
      <c r="AO76" s="191">
        <v>0.82845555926584513</v>
      </c>
      <c r="AP76" s="194">
        <v>0</v>
      </c>
      <c r="AQ76" s="181">
        <v>80607.436569640005</v>
      </c>
      <c r="AR76" s="174" t="e">
        <v>#N/A</v>
      </c>
      <c r="AS76" s="472">
        <v>80607.436569640005</v>
      </c>
      <c r="AT76" s="182">
        <v>0.82845555926584513</v>
      </c>
      <c r="AU76" s="472">
        <v>14956.583250750016</v>
      </c>
      <c r="AV76" s="395">
        <v>1734.4238536099874</v>
      </c>
      <c r="AW76" s="396">
        <v>16691.007104360004</v>
      </c>
      <c r="AX76" s="397">
        <v>14956.583250750016</v>
      </c>
      <c r="AY76" s="195" t="e">
        <v>#N/A</v>
      </c>
      <c r="AZ76" s="176" t="e">
        <v>#N/A</v>
      </c>
      <c r="BA76" s="140"/>
    </row>
    <row r="77" spans="1:80" ht="21" hidden="1" customHeight="1">
      <c r="A77" s="186"/>
      <c r="B77" s="186" t="s">
        <v>183</v>
      </c>
      <c r="C77" s="186" t="s">
        <v>466</v>
      </c>
      <c r="D77" s="186" t="s">
        <v>164</v>
      </c>
      <c r="E77" s="186" t="s">
        <v>165</v>
      </c>
      <c r="F77" s="186">
        <v>5</v>
      </c>
      <c r="G77" s="186" t="s">
        <v>164</v>
      </c>
      <c r="H77" s="186" t="s">
        <v>164</v>
      </c>
      <c r="I77" s="186" t="s">
        <v>164</v>
      </c>
      <c r="J77" s="186" t="s">
        <v>164</v>
      </c>
      <c r="K77" s="186" t="s">
        <v>164</v>
      </c>
      <c r="L77" s="186" t="s">
        <v>164</v>
      </c>
      <c r="M77" s="186" t="s">
        <v>164</v>
      </c>
      <c r="N77" s="186" t="s">
        <v>164</v>
      </c>
      <c r="O77" s="186" t="s">
        <v>164</v>
      </c>
      <c r="P77" s="186"/>
      <c r="Q77" s="186"/>
      <c r="R77" s="186"/>
      <c r="S77" s="186"/>
      <c r="T77" s="178" t="s">
        <v>170</v>
      </c>
      <c r="U77" s="450"/>
      <c r="V77" s="179" t="s">
        <v>170</v>
      </c>
      <c r="W77" s="399">
        <v>0</v>
      </c>
      <c r="X77" s="399">
        <v>0</v>
      </c>
      <c r="Y77" s="397">
        <v>0</v>
      </c>
      <c r="Z77" s="395"/>
      <c r="AA77" s="397">
        <v>0</v>
      </c>
      <c r="AB77" s="399"/>
      <c r="AC77" s="395"/>
      <c r="AD77" s="472">
        <v>0</v>
      </c>
      <c r="AE77" s="399">
        <v>0</v>
      </c>
      <c r="AF77" s="397">
        <v>0</v>
      </c>
      <c r="AG77" s="474">
        <v>0</v>
      </c>
      <c r="AH77" s="180" t="e">
        <v>#DIV/0!</v>
      </c>
      <c r="AI77" s="245" t="e">
        <v>#DIV/0!</v>
      </c>
      <c r="AJ77" s="246"/>
      <c r="AK77" s="246"/>
      <c r="AL77" s="174" t="e" vm="1">
        <v>#VALUE!</v>
      </c>
      <c r="AM77" s="472">
        <v>0</v>
      </c>
      <c r="AN77" s="182" t="e">
        <v>#DIV/0!</v>
      </c>
      <c r="AO77" s="191" t="e">
        <v>#DIV/0!</v>
      </c>
      <c r="AP77" s="225"/>
      <c r="AQ77" s="225"/>
      <c r="AR77" s="174" t="e">
        <v>#N/A</v>
      </c>
      <c r="AS77" s="472">
        <v>0</v>
      </c>
      <c r="AT77" s="182" t="e">
        <v>#DIV/0!</v>
      </c>
      <c r="AU77" s="472">
        <v>0</v>
      </c>
      <c r="AV77" s="395">
        <v>0</v>
      </c>
      <c r="AW77" s="396">
        <v>0</v>
      </c>
      <c r="AX77" s="397">
        <v>0</v>
      </c>
      <c r="AY77" s="195" t="e">
        <v>#N/A</v>
      </c>
      <c r="AZ77" s="176" t="e">
        <v>#N/A</v>
      </c>
      <c r="BA77" s="140"/>
      <c r="BB77" s="247"/>
      <c r="BC77" s="247"/>
      <c r="BD77" s="247"/>
      <c r="BE77" s="247"/>
      <c r="BF77" s="247"/>
      <c r="BG77" s="247"/>
      <c r="BH77" s="247"/>
      <c r="BI77" s="247"/>
      <c r="BJ77" s="247"/>
      <c r="BK77" s="247"/>
      <c r="BL77" s="247"/>
      <c r="BM77" s="247"/>
      <c r="BO77" s="247"/>
      <c r="BP77" s="247"/>
      <c r="BQ77" s="247"/>
      <c r="BR77" s="247"/>
      <c r="BS77" s="247"/>
      <c r="BT77" s="247"/>
      <c r="BU77" s="247"/>
      <c r="BV77" s="247"/>
      <c r="BW77" s="247"/>
      <c r="BX77" s="247"/>
      <c r="BY77" s="247"/>
      <c r="BZ77" s="247"/>
    </row>
    <row r="78" spans="1:80" ht="41.25" customHeight="1" thickBot="1">
      <c r="A78" s="186"/>
      <c r="B78" s="186" t="s">
        <v>183</v>
      </c>
      <c r="C78" s="244" t="s">
        <v>466</v>
      </c>
      <c r="D78" s="186" t="s">
        <v>164</v>
      </c>
      <c r="E78" s="186" t="s">
        <v>165</v>
      </c>
      <c r="F78" s="186">
        <v>8</v>
      </c>
      <c r="G78" s="186" t="s">
        <v>164</v>
      </c>
      <c r="H78" s="186" t="s">
        <v>164</v>
      </c>
      <c r="I78" s="186" t="s">
        <v>164</v>
      </c>
      <c r="J78" s="186" t="s">
        <v>164</v>
      </c>
      <c r="K78" s="186" t="s">
        <v>164</v>
      </c>
      <c r="L78" s="186" t="s">
        <v>164</v>
      </c>
      <c r="M78" s="186" t="s">
        <v>164</v>
      </c>
      <c r="N78" s="186" t="s">
        <v>164</v>
      </c>
      <c r="O78" s="186" t="s">
        <v>164</v>
      </c>
      <c r="P78" s="186"/>
      <c r="Q78" s="186"/>
      <c r="R78" s="186"/>
      <c r="S78" s="186"/>
      <c r="T78" s="185" t="s">
        <v>171</v>
      </c>
      <c r="U78" s="451"/>
      <c r="V78" s="179" t="s">
        <v>171</v>
      </c>
      <c r="W78" s="399">
        <v>12164.6</v>
      </c>
      <c r="X78" s="399">
        <v>0</v>
      </c>
      <c r="Y78" s="397">
        <v>0</v>
      </c>
      <c r="Z78" s="395"/>
      <c r="AA78" s="397">
        <v>0</v>
      </c>
      <c r="AB78" s="399"/>
      <c r="AC78" s="395"/>
      <c r="AD78" s="472">
        <v>12164.6</v>
      </c>
      <c r="AE78" s="399">
        <v>0</v>
      </c>
      <c r="AF78" s="397">
        <v>12164.6</v>
      </c>
      <c r="AG78" s="474">
        <v>1815.1675640000001</v>
      </c>
      <c r="AH78" s="180">
        <v>0.14921720105880998</v>
      </c>
      <c r="AI78" s="189">
        <v>0.14921720105880998</v>
      </c>
      <c r="AJ78" s="246"/>
      <c r="AK78" s="246"/>
      <c r="AL78" s="174" t="e" vm="1">
        <v>#VALUE!</v>
      </c>
      <c r="AM78" s="472">
        <v>1815.1675640000001</v>
      </c>
      <c r="AN78" s="182">
        <v>0.14921720105880998</v>
      </c>
      <c r="AO78" s="191">
        <v>0.14921720105880998</v>
      </c>
      <c r="AP78" s="225"/>
      <c r="AQ78" s="225"/>
      <c r="AR78" s="174" t="e">
        <v>#N/A</v>
      </c>
      <c r="AS78" s="472">
        <v>1815.1675640000001</v>
      </c>
      <c r="AT78" s="182">
        <v>0.14921720105880998</v>
      </c>
      <c r="AU78" s="472">
        <v>10349.432436000001</v>
      </c>
      <c r="AV78" s="395">
        <v>0</v>
      </c>
      <c r="AW78" s="396">
        <v>10349.432436000001</v>
      </c>
      <c r="AX78" s="397">
        <v>10349.432436000001</v>
      </c>
      <c r="AY78" s="195" t="e">
        <v>#N/A</v>
      </c>
      <c r="AZ78" s="176" t="e">
        <v>#N/A</v>
      </c>
      <c r="BA78" s="140"/>
      <c r="BB78" s="247"/>
      <c r="BC78" s="247"/>
      <c r="BD78" s="247"/>
      <c r="BE78" s="247"/>
      <c r="BF78" s="247"/>
      <c r="BG78" s="247"/>
      <c r="BH78" s="247"/>
      <c r="BI78" s="247"/>
      <c r="BJ78" s="247"/>
      <c r="BK78" s="247"/>
      <c r="BL78" s="247"/>
      <c r="BM78" s="247"/>
      <c r="BO78" s="247"/>
      <c r="BP78" s="247"/>
      <c r="BQ78" s="247"/>
      <c r="BR78" s="247"/>
      <c r="BS78" s="247"/>
      <c r="BT78" s="247"/>
      <c r="BU78" s="247"/>
      <c r="BV78" s="247"/>
      <c r="BW78" s="247"/>
      <c r="BX78" s="247"/>
      <c r="BY78" s="247"/>
      <c r="BZ78" s="247"/>
    </row>
    <row r="79" spans="1:80" ht="27.75" customHeight="1" thickBot="1">
      <c r="A79" s="186"/>
      <c r="B79" s="186" t="s">
        <v>183</v>
      </c>
      <c r="C79" s="244" t="s">
        <v>466</v>
      </c>
      <c r="D79" s="186" t="s">
        <v>164</v>
      </c>
      <c r="E79" s="186" t="s">
        <v>172</v>
      </c>
      <c r="F79" s="186" t="s">
        <v>164</v>
      </c>
      <c r="G79" s="186" t="s">
        <v>164</v>
      </c>
      <c r="H79" s="186" t="s">
        <v>164</v>
      </c>
      <c r="I79" s="186" t="s">
        <v>164</v>
      </c>
      <c r="J79" s="186" t="s">
        <v>164</v>
      </c>
      <c r="K79" s="186" t="s">
        <v>164</v>
      </c>
      <c r="L79" s="186" t="s">
        <v>164</v>
      </c>
      <c r="M79" s="186" t="s">
        <v>164</v>
      </c>
      <c r="N79" s="186" t="s">
        <v>164</v>
      </c>
      <c r="O79" s="186" t="s">
        <v>164</v>
      </c>
      <c r="P79" s="186"/>
      <c r="Q79" s="186"/>
      <c r="R79" s="186"/>
      <c r="S79" s="186"/>
      <c r="T79" s="187" t="s">
        <v>173</v>
      </c>
      <c r="U79" s="445"/>
      <c r="V79" s="160" t="s">
        <v>173</v>
      </c>
      <c r="W79" s="398">
        <v>13635.265674</v>
      </c>
      <c r="X79" s="398">
        <v>0</v>
      </c>
      <c r="Y79" s="398">
        <v>0</v>
      </c>
      <c r="Z79" s="398"/>
      <c r="AA79" s="398">
        <v>0</v>
      </c>
      <c r="AB79" s="398">
        <v>0</v>
      </c>
      <c r="AC79" s="398"/>
      <c r="AD79" s="473">
        <v>13635.265674</v>
      </c>
      <c r="AE79" s="398">
        <v>0</v>
      </c>
      <c r="AF79" s="398">
        <v>13635.265674</v>
      </c>
      <c r="AG79" s="473">
        <v>7054.6007389200004</v>
      </c>
      <c r="AH79" s="188">
        <v>0.51737904545357383</v>
      </c>
      <c r="AI79" s="189">
        <v>0.51737904545357383</v>
      </c>
      <c r="AJ79" s="190">
        <v>0</v>
      </c>
      <c r="AK79" s="190" t="e">
        <v>#REF!</v>
      </c>
      <c r="AL79" s="174" t="e" vm="1">
        <v>#VALUE!</v>
      </c>
      <c r="AM79" s="473">
        <v>7054.6007389200004</v>
      </c>
      <c r="AN79" s="188">
        <v>0.51737904545357383</v>
      </c>
      <c r="AO79" s="191">
        <v>0.51737904545357383</v>
      </c>
      <c r="AP79" s="190" t="e">
        <v>#REF!</v>
      </c>
      <c r="AQ79" s="190" t="e">
        <v>#REF!</v>
      </c>
      <c r="AR79" s="174" t="e">
        <v>#N/A</v>
      </c>
      <c r="AS79" s="473">
        <v>7054.6007389200004</v>
      </c>
      <c r="AT79" s="188">
        <v>0.51737904545357383</v>
      </c>
      <c r="AU79" s="473">
        <v>6580.6649350799999</v>
      </c>
      <c r="AV79" s="398">
        <v>0</v>
      </c>
      <c r="AW79" s="398">
        <v>6580.6649350799999</v>
      </c>
      <c r="AX79" s="398">
        <v>6580.6649350799999</v>
      </c>
      <c r="AY79" s="192" t="e">
        <v>#N/A</v>
      </c>
      <c r="AZ79" s="176" t="e">
        <v>#N/A</v>
      </c>
      <c r="BA79" s="140"/>
      <c r="BB79" s="177"/>
      <c r="BC79" s="177"/>
      <c r="BD79" s="177"/>
      <c r="BE79" s="177"/>
      <c r="BF79" s="177"/>
      <c r="BG79" s="177"/>
      <c r="BH79" s="177"/>
      <c r="BI79" s="177"/>
      <c r="BJ79" s="177"/>
      <c r="BK79" s="177"/>
      <c r="BL79" s="177"/>
      <c r="BM79" s="177"/>
      <c r="BO79" s="177"/>
      <c r="BP79" s="177"/>
      <c r="BQ79" s="177"/>
      <c r="BR79" s="177"/>
      <c r="BS79" s="177"/>
      <c r="BT79" s="177"/>
      <c r="BU79" s="177"/>
      <c r="BV79" s="177"/>
      <c r="BW79" s="177"/>
      <c r="BX79" s="177"/>
      <c r="BY79" s="177"/>
      <c r="BZ79" s="177"/>
      <c r="CB79" s="248"/>
    </row>
    <row r="80" spans="1:80" ht="21.75" customHeight="1">
      <c r="A80" s="186"/>
      <c r="B80" s="186" t="s">
        <v>183</v>
      </c>
      <c r="C80" s="244" t="s">
        <v>466</v>
      </c>
      <c r="D80" s="186" t="s">
        <v>204</v>
      </c>
      <c r="E80" s="186" t="s">
        <v>172</v>
      </c>
      <c r="F80" s="186" t="s">
        <v>164</v>
      </c>
      <c r="G80" s="186" t="s">
        <v>164</v>
      </c>
      <c r="H80" s="186" t="s">
        <v>164</v>
      </c>
      <c r="I80" s="186" t="s">
        <v>164</v>
      </c>
      <c r="J80" s="186" t="s">
        <v>164</v>
      </c>
      <c r="K80" s="186" t="s">
        <v>164</v>
      </c>
      <c r="L80" s="186" t="s">
        <v>164</v>
      </c>
      <c r="M80" s="186" t="s">
        <v>164</v>
      </c>
      <c r="N80" s="186" t="s">
        <v>164</v>
      </c>
      <c r="O80" s="186" t="s">
        <v>164</v>
      </c>
      <c r="P80" s="186"/>
      <c r="Q80" s="186"/>
      <c r="R80" s="186"/>
      <c r="S80" s="186"/>
      <c r="T80" s="193" t="s">
        <v>174</v>
      </c>
      <c r="U80" s="450"/>
      <c r="V80" s="179" t="s">
        <v>174</v>
      </c>
      <c r="W80" s="399">
        <v>6580.6649349999998</v>
      </c>
      <c r="X80" s="399">
        <v>0</v>
      </c>
      <c r="Y80" s="397">
        <v>0</v>
      </c>
      <c r="Z80" s="395"/>
      <c r="AA80" s="397">
        <v>0</v>
      </c>
      <c r="AB80" s="397"/>
      <c r="AC80" s="395"/>
      <c r="AD80" s="472">
        <v>6580.6649349999998</v>
      </c>
      <c r="AE80" s="399">
        <v>0</v>
      </c>
      <c r="AF80" s="397">
        <v>6580.6649349999998</v>
      </c>
      <c r="AG80" s="474">
        <v>0</v>
      </c>
      <c r="AH80" s="180">
        <v>0</v>
      </c>
      <c r="AI80" s="189">
        <v>0</v>
      </c>
      <c r="AJ80" s="194">
        <v>0</v>
      </c>
      <c r="AK80" s="181">
        <v>0</v>
      </c>
      <c r="AL80" s="174" t="e" vm="1">
        <v>#VALUE!</v>
      </c>
      <c r="AM80" s="472">
        <v>0</v>
      </c>
      <c r="AN80" s="182">
        <v>0</v>
      </c>
      <c r="AO80" s="191">
        <v>0</v>
      </c>
      <c r="AP80" s="194">
        <v>0</v>
      </c>
      <c r="AQ80" s="181">
        <v>0</v>
      </c>
      <c r="AR80" s="174" t="e">
        <v>#N/A</v>
      </c>
      <c r="AS80" s="472">
        <v>0</v>
      </c>
      <c r="AT80" s="182">
        <v>0</v>
      </c>
      <c r="AU80" s="472">
        <v>6580.6649349999998</v>
      </c>
      <c r="AV80" s="395">
        <v>0</v>
      </c>
      <c r="AW80" s="396">
        <v>6580.6649349999998</v>
      </c>
      <c r="AX80" s="397">
        <v>6580.6649349999998</v>
      </c>
      <c r="AY80" s="195" t="e">
        <v>#N/A</v>
      </c>
      <c r="AZ80" s="176" t="e">
        <v>#N/A</v>
      </c>
      <c r="BA80" s="140"/>
    </row>
    <row r="81" spans="1:78" ht="21.75" customHeight="1" thickBot="1">
      <c r="A81" s="186"/>
      <c r="B81" s="186" t="s">
        <v>183</v>
      </c>
      <c r="C81" s="244" t="s">
        <v>466</v>
      </c>
      <c r="D81" s="186" t="s">
        <v>205</v>
      </c>
      <c r="E81" s="186" t="s">
        <v>172</v>
      </c>
      <c r="F81" s="186" t="s">
        <v>164</v>
      </c>
      <c r="G81" s="186" t="s">
        <v>164</v>
      </c>
      <c r="H81" s="186" t="s">
        <v>164</v>
      </c>
      <c r="I81" s="186" t="s">
        <v>164</v>
      </c>
      <c r="J81" s="186" t="s">
        <v>164</v>
      </c>
      <c r="K81" s="186" t="s">
        <v>164</v>
      </c>
      <c r="L81" s="186" t="s">
        <v>164</v>
      </c>
      <c r="M81" s="186" t="s">
        <v>164</v>
      </c>
      <c r="N81" s="186" t="s">
        <v>164</v>
      </c>
      <c r="O81" s="186" t="s">
        <v>164</v>
      </c>
      <c r="P81" s="186"/>
      <c r="Q81" s="186"/>
      <c r="R81" s="186"/>
      <c r="S81" s="186"/>
      <c r="T81" s="193" t="s">
        <v>175</v>
      </c>
      <c r="U81" s="450"/>
      <c r="V81" s="179" t="s">
        <v>175</v>
      </c>
      <c r="W81" s="399">
        <v>7054.6007390000004</v>
      </c>
      <c r="X81" s="399">
        <v>0</v>
      </c>
      <c r="Y81" s="397">
        <v>0</v>
      </c>
      <c r="Z81" s="395"/>
      <c r="AA81" s="397">
        <v>0</v>
      </c>
      <c r="AB81" s="399"/>
      <c r="AC81" s="395"/>
      <c r="AD81" s="472">
        <v>7054.6007390000004</v>
      </c>
      <c r="AE81" s="399">
        <v>0</v>
      </c>
      <c r="AF81" s="397">
        <v>7054.6007390000004</v>
      </c>
      <c r="AG81" s="474">
        <v>7054.6007389200004</v>
      </c>
      <c r="AH81" s="180">
        <v>0.99999999998865985</v>
      </c>
      <c r="AI81" s="189">
        <v>0.99999999998865985</v>
      </c>
      <c r="AJ81" s="194">
        <v>0</v>
      </c>
      <c r="AK81" s="181">
        <v>7054.6007389200004</v>
      </c>
      <c r="AL81" s="196" t="e" vm="1">
        <v>#VALUE!</v>
      </c>
      <c r="AM81" s="472">
        <v>7054.6007389200004</v>
      </c>
      <c r="AN81" s="182">
        <v>0.99999999998865985</v>
      </c>
      <c r="AO81" s="191">
        <v>0.99999999998865985</v>
      </c>
      <c r="AP81" s="194">
        <v>0</v>
      </c>
      <c r="AQ81" s="181">
        <v>7054.6007389200004</v>
      </c>
      <c r="AR81" s="196" t="e">
        <v>#N/A</v>
      </c>
      <c r="AS81" s="472">
        <v>7054.6007389200004</v>
      </c>
      <c r="AT81" s="182">
        <v>0.99999999998865985</v>
      </c>
      <c r="AU81" s="472">
        <v>8.0000063462648541E-8</v>
      </c>
      <c r="AV81" s="395">
        <v>0</v>
      </c>
      <c r="AW81" s="396">
        <v>8.0000063462648541E-8</v>
      </c>
      <c r="AX81" s="397">
        <v>8.0000063462648541E-8</v>
      </c>
      <c r="AY81" s="195" t="e">
        <v>#N/A</v>
      </c>
      <c r="AZ81" s="176" t="e">
        <v>#N/A</v>
      </c>
      <c r="BA81" s="140"/>
    </row>
    <row r="82" spans="1:78" ht="27.75" customHeight="1" thickBot="1">
      <c r="A82" s="186"/>
      <c r="B82" s="186" t="s">
        <v>183</v>
      </c>
      <c r="C82" s="244" t="s">
        <v>466</v>
      </c>
      <c r="D82" s="186" t="s">
        <v>164</v>
      </c>
      <c r="E82" s="186" t="s">
        <v>176</v>
      </c>
      <c r="F82" s="186" t="s">
        <v>164</v>
      </c>
      <c r="G82" s="186" t="s">
        <v>164</v>
      </c>
      <c r="H82" s="186" t="s">
        <v>164</v>
      </c>
      <c r="I82" s="186" t="s">
        <v>164</v>
      </c>
      <c r="J82" s="186" t="s">
        <v>164</v>
      </c>
      <c r="K82" s="186" t="s">
        <v>164</v>
      </c>
      <c r="L82" s="186" t="s">
        <v>164</v>
      </c>
      <c r="M82" s="186" t="s">
        <v>164</v>
      </c>
      <c r="N82" s="186" t="s">
        <v>164</v>
      </c>
      <c r="O82" s="186" t="s">
        <v>164</v>
      </c>
      <c r="P82" s="186"/>
      <c r="Q82" s="186"/>
      <c r="R82" s="186"/>
      <c r="S82" s="186"/>
      <c r="T82" s="170" t="s">
        <v>177</v>
      </c>
      <c r="U82" s="445"/>
      <c r="V82" s="160" t="s">
        <v>177</v>
      </c>
      <c r="W82" s="398">
        <v>5075124.2203639997</v>
      </c>
      <c r="X82" s="398">
        <v>0</v>
      </c>
      <c r="Y82" s="398">
        <v>0</v>
      </c>
      <c r="Z82" s="398"/>
      <c r="AA82" s="398">
        <v>1518647.469</v>
      </c>
      <c r="AB82" s="398">
        <v>0</v>
      </c>
      <c r="AC82" s="398">
        <v>2253693.8760000002</v>
      </c>
      <c r="AD82" s="473">
        <v>6593771.6893639993</v>
      </c>
      <c r="AE82" s="398">
        <v>0</v>
      </c>
      <c r="AF82" s="398">
        <v>6593771.6893639993</v>
      </c>
      <c r="AG82" s="473">
        <v>5630654.1051196698</v>
      </c>
      <c r="AH82" s="171">
        <v>0.85393525441624341</v>
      </c>
      <c r="AI82" s="189">
        <v>0.85393525441624341</v>
      </c>
      <c r="AJ82" s="190">
        <v>0</v>
      </c>
      <c r="AK82" s="190" t="e">
        <v>#REF!</v>
      </c>
      <c r="AL82" s="174" t="e" vm="1">
        <v>#VALUE!</v>
      </c>
      <c r="AM82" s="473">
        <v>5562730.5592862591</v>
      </c>
      <c r="AN82" s="188">
        <v>0.84363408703688536</v>
      </c>
      <c r="AO82" s="191">
        <v>0.84363408703688536</v>
      </c>
      <c r="AP82" s="190" t="e">
        <v>#REF!</v>
      </c>
      <c r="AQ82" s="190" t="e">
        <v>#REF!</v>
      </c>
      <c r="AR82" s="174" t="e">
        <v>#N/A</v>
      </c>
      <c r="AS82" s="473">
        <v>5562720.515796259</v>
      </c>
      <c r="AT82" s="188">
        <v>0.84363256385857821</v>
      </c>
      <c r="AU82" s="473">
        <v>963117.58424433018</v>
      </c>
      <c r="AV82" s="398">
        <v>67923.545833410695</v>
      </c>
      <c r="AW82" s="398">
        <v>1031041.1300777402</v>
      </c>
      <c r="AX82" s="398">
        <v>963117.58424432948</v>
      </c>
      <c r="AY82" s="192" t="e">
        <v>#REF!</v>
      </c>
      <c r="AZ82" s="176" t="e">
        <v>#REF!</v>
      </c>
      <c r="BA82" s="140"/>
      <c r="BB82" s="177"/>
      <c r="BC82" s="177"/>
      <c r="BD82" s="177"/>
      <c r="BE82" s="177"/>
      <c r="BF82" s="177"/>
      <c r="BG82" s="177"/>
      <c r="BH82" s="177"/>
      <c r="BI82" s="177"/>
      <c r="BJ82" s="177"/>
      <c r="BK82" s="177"/>
      <c r="BL82" s="177"/>
      <c r="BM82" s="177"/>
      <c r="BO82" s="177"/>
      <c r="BP82" s="177"/>
      <c r="BQ82" s="177"/>
      <c r="BR82" s="177"/>
      <c r="BS82" s="177"/>
      <c r="BT82" s="177"/>
      <c r="BU82" s="177"/>
      <c r="BV82" s="177"/>
      <c r="BW82" s="177"/>
      <c r="BX82" s="177"/>
      <c r="BY82" s="177"/>
      <c r="BZ82" s="177"/>
    </row>
    <row r="83" spans="1:78" ht="24.75" customHeight="1" thickBot="1">
      <c r="A83" s="186"/>
      <c r="B83" s="186" t="s">
        <v>183</v>
      </c>
      <c r="C83" s="244" t="s">
        <v>466</v>
      </c>
      <c r="D83" s="186" t="s">
        <v>164</v>
      </c>
      <c r="E83" s="186" t="s">
        <v>164</v>
      </c>
      <c r="F83" s="186" t="s">
        <v>164</v>
      </c>
      <c r="G83" s="186" t="s">
        <v>164</v>
      </c>
      <c r="H83" s="186" t="s">
        <v>164</v>
      </c>
      <c r="I83" s="186" t="s">
        <v>164</v>
      </c>
      <c r="J83" s="186" t="s">
        <v>164</v>
      </c>
      <c r="K83" s="186" t="s">
        <v>164</v>
      </c>
      <c r="L83" s="186" t="s">
        <v>164</v>
      </c>
      <c r="M83" s="186" t="s">
        <v>164</v>
      </c>
      <c r="N83" s="186" t="s">
        <v>164</v>
      </c>
      <c r="O83" s="186" t="s">
        <v>164</v>
      </c>
      <c r="P83" s="186"/>
      <c r="Q83" s="186"/>
      <c r="R83" s="186"/>
      <c r="S83" s="186"/>
      <c r="T83" s="170" t="s">
        <v>206</v>
      </c>
      <c r="U83" s="445"/>
      <c r="V83" s="160" t="s">
        <v>206</v>
      </c>
      <c r="W83" s="398">
        <v>5240301.586037999</v>
      </c>
      <c r="X83" s="398">
        <v>0</v>
      </c>
      <c r="Y83" s="398">
        <v>4464.1563260000003</v>
      </c>
      <c r="Z83" s="398">
        <v>0</v>
      </c>
      <c r="AA83" s="398">
        <v>1527364.6253260002</v>
      </c>
      <c r="AB83" s="398">
        <v>0</v>
      </c>
      <c r="AC83" s="398">
        <v>2253693.8760000002</v>
      </c>
      <c r="AD83" s="473">
        <v>6763202.0550379986</v>
      </c>
      <c r="AE83" s="398">
        <v>0</v>
      </c>
      <c r="AF83" s="398">
        <v>6763202.0550379986</v>
      </c>
      <c r="AG83" s="473">
        <v>5754165.8491719197</v>
      </c>
      <c r="AH83" s="171">
        <v>0.85080495929965094</v>
      </c>
      <c r="AI83" s="189">
        <v>0.85080495929965094</v>
      </c>
      <c r="AJ83" s="190">
        <v>0</v>
      </c>
      <c r="AK83" s="190" t="e">
        <v>#REF!</v>
      </c>
      <c r="AL83" s="174" t="e" vm="1">
        <v>#VALUE!</v>
      </c>
      <c r="AM83" s="473">
        <v>5683725.4871593397</v>
      </c>
      <c r="AN83" s="188">
        <v>0.84038972086091346</v>
      </c>
      <c r="AO83" s="191">
        <v>0.84038972086091346</v>
      </c>
      <c r="AP83" s="190" t="e">
        <v>#REF!</v>
      </c>
      <c r="AQ83" s="190" t="e">
        <v>#REF!</v>
      </c>
      <c r="AR83" s="174" t="e">
        <v>#N/A</v>
      </c>
      <c r="AS83" s="473">
        <v>5683715.4436693396</v>
      </c>
      <c r="AT83" s="188">
        <v>0.84038823584096012</v>
      </c>
      <c r="AU83" s="473">
        <v>1002455.5409310001</v>
      </c>
      <c r="AV83" s="398">
        <v>70440.362012580677</v>
      </c>
      <c r="AW83" s="400">
        <v>1072895.9029435802</v>
      </c>
      <c r="AX83" s="398">
        <v>1009036.2058660788</v>
      </c>
      <c r="AY83" s="192" t="e">
        <v>#REF!</v>
      </c>
      <c r="AZ83" s="176" t="e">
        <v>#REF!</v>
      </c>
      <c r="BA83" s="140"/>
      <c r="BB83" s="177"/>
      <c r="BC83" s="177"/>
      <c r="BD83" s="177"/>
      <c r="BE83" s="177"/>
      <c r="BF83" s="177"/>
      <c r="BG83" s="177"/>
      <c r="BH83" s="177"/>
      <c r="BI83" s="177"/>
      <c r="BJ83" s="177"/>
      <c r="BK83" s="177"/>
      <c r="BL83" s="177"/>
      <c r="BM83" s="177"/>
      <c r="BO83" s="177"/>
      <c r="BP83" s="177"/>
      <c r="BQ83" s="177"/>
      <c r="BR83" s="177"/>
      <c r="BS83" s="177"/>
      <c r="BT83" s="177"/>
      <c r="BU83" s="177"/>
      <c r="BV83" s="177"/>
      <c r="BW83" s="177"/>
      <c r="BX83" s="177"/>
      <c r="BY83" s="177"/>
      <c r="BZ83" s="177"/>
    </row>
    <row r="84" spans="1:78" ht="22.5">
      <c r="T84" s="145"/>
      <c r="U84" s="447"/>
      <c r="V84" s="146"/>
      <c r="W84" s="203"/>
      <c r="X84" s="203"/>
      <c r="Y84" s="203"/>
      <c r="Z84" s="203"/>
      <c r="AA84" s="203"/>
      <c r="AB84" s="203"/>
      <c r="AC84" s="203"/>
      <c r="AD84" s="475"/>
      <c r="AE84" s="203"/>
      <c r="AF84" s="203"/>
      <c r="AG84" s="475"/>
      <c r="AH84" s="218"/>
      <c r="AI84" s="204"/>
      <c r="AJ84" s="204"/>
      <c r="AK84" s="204"/>
      <c r="AL84" s="205"/>
      <c r="AM84" s="475"/>
      <c r="AN84" s="218"/>
      <c r="AO84" s="204"/>
      <c r="AP84" s="204"/>
      <c r="AQ84" s="204"/>
      <c r="AR84" s="205"/>
      <c r="AS84" s="475"/>
      <c r="AT84" s="218"/>
      <c r="AU84" s="475"/>
      <c r="AV84" s="401"/>
      <c r="AW84" s="391"/>
      <c r="AX84" s="401"/>
      <c r="AY84" s="148"/>
      <c r="AZ84" s="148"/>
      <c r="BA84" s="140"/>
      <c r="BB84" s="141"/>
      <c r="BC84" s="141"/>
      <c r="BD84" s="141"/>
      <c r="BE84" s="141"/>
      <c r="BF84" s="141"/>
      <c r="BG84" s="141"/>
      <c r="BH84" s="141"/>
      <c r="BI84" s="141"/>
      <c r="BJ84" s="141"/>
      <c r="BK84" s="141"/>
      <c r="BL84" s="141"/>
      <c r="BM84" s="141"/>
      <c r="BO84" s="141"/>
      <c r="BP84" s="141"/>
      <c r="BQ84" s="141"/>
      <c r="BR84" s="141"/>
      <c r="BS84" s="141"/>
      <c r="BT84" s="141"/>
      <c r="BU84" s="141"/>
      <c r="BV84" s="141"/>
      <c r="BW84" s="141"/>
      <c r="BX84" s="141"/>
      <c r="BY84" s="141"/>
      <c r="BZ84" s="141"/>
    </row>
    <row r="85" spans="1:78" ht="12.75" customHeight="1" thickBot="1">
      <c r="T85" s="243">
        <v>1</v>
      </c>
      <c r="U85" s="455"/>
      <c r="V85" s="249"/>
      <c r="W85" s="250"/>
      <c r="X85" s="243"/>
      <c r="Y85" s="250"/>
      <c r="Z85" s="243"/>
      <c r="AA85" s="250"/>
      <c r="AB85" s="243"/>
      <c r="AC85" s="250"/>
      <c r="AD85" s="477"/>
      <c r="AE85" s="250"/>
      <c r="AF85" s="243"/>
      <c r="AG85" s="477"/>
      <c r="AH85" s="251"/>
      <c r="AI85" s="243"/>
      <c r="AJ85" s="250"/>
      <c r="AK85" s="243"/>
      <c r="AL85" s="252"/>
      <c r="AM85" s="477"/>
      <c r="AN85" s="251"/>
      <c r="AO85" s="243"/>
      <c r="AP85" s="250"/>
      <c r="AQ85" s="243"/>
      <c r="AR85" s="252"/>
      <c r="AS85" s="477"/>
      <c r="AT85" s="251"/>
      <c r="AU85" s="477">
        <v>25</v>
      </c>
      <c r="AV85" s="250">
        <v>26</v>
      </c>
      <c r="AW85" s="243">
        <v>27</v>
      </c>
      <c r="AX85" s="250">
        <v>28</v>
      </c>
      <c r="AY85" s="243">
        <v>31</v>
      </c>
      <c r="AZ85" s="250">
        <v>32</v>
      </c>
      <c r="BA85" s="140"/>
      <c r="BB85" s="252"/>
      <c r="BC85" s="253"/>
      <c r="BD85" s="252"/>
      <c r="BE85" s="253"/>
      <c r="BF85" s="252"/>
      <c r="BG85" s="253"/>
      <c r="BH85" s="252"/>
      <c r="BI85" s="253"/>
      <c r="BJ85" s="252"/>
      <c r="BK85" s="253"/>
      <c r="BL85" s="252"/>
      <c r="BM85" s="253"/>
      <c r="BO85" s="253"/>
      <c r="BP85" s="252"/>
      <c r="BQ85" s="253"/>
      <c r="BR85" s="252"/>
      <c r="BS85" s="253"/>
      <c r="BT85" s="252"/>
      <c r="BU85" s="253"/>
      <c r="BV85" s="252"/>
      <c r="BW85" s="253"/>
      <c r="BX85" s="252"/>
      <c r="BY85" s="253"/>
      <c r="BZ85" s="252"/>
    </row>
    <row r="86" spans="1:78" ht="69.75" customHeight="1">
      <c r="A86" s="186"/>
      <c r="B86" s="186"/>
      <c r="C86" s="186"/>
      <c r="D86" s="186"/>
      <c r="E86" s="186"/>
      <c r="F86" s="186"/>
      <c r="G86" s="186"/>
      <c r="H86" s="186"/>
      <c r="I86" s="186"/>
      <c r="J86" s="186"/>
      <c r="K86" s="186"/>
      <c r="L86" s="186"/>
      <c r="M86" s="186"/>
      <c r="N86" s="186"/>
      <c r="O86" s="186"/>
      <c r="P86" s="186"/>
      <c r="Q86" s="186"/>
      <c r="R86" s="186"/>
      <c r="S86" s="254"/>
      <c r="T86" s="159" t="s">
        <v>125</v>
      </c>
      <c r="U86" s="456" t="s">
        <v>207</v>
      </c>
      <c r="V86" s="159" t="s">
        <v>125</v>
      </c>
      <c r="W86" s="160" t="s">
        <v>126</v>
      </c>
      <c r="X86" s="160" t="s">
        <v>127</v>
      </c>
      <c r="Y86" s="160" t="s">
        <v>128</v>
      </c>
      <c r="Z86" s="160" t="s">
        <v>129</v>
      </c>
      <c r="AA86" s="160" t="s">
        <v>130</v>
      </c>
      <c r="AB86" s="160" t="s">
        <v>131</v>
      </c>
      <c r="AC86" s="159" t="s">
        <v>132</v>
      </c>
      <c r="AD86" s="469" t="s">
        <v>133</v>
      </c>
      <c r="AE86" s="159" t="s">
        <v>134</v>
      </c>
      <c r="AF86" s="159" t="s">
        <v>135</v>
      </c>
      <c r="AG86" s="469" t="s">
        <v>0</v>
      </c>
      <c r="AH86" s="161" t="s">
        <v>136</v>
      </c>
      <c r="AI86" s="162" t="s">
        <v>137</v>
      </c>
      <c r="AJ86" s="162" t="s">
        <v>138</v>
      </c>
      <c r="AK86" s="162" t="s">
        <v>139</v>
      </c>
      <c r="AL86" s="163" t="s">
        <v>140</v>
      </c>
      <c r="AM86" s="469" t="s">
        <v>141</v>
      </c>
      <c r="AN86" s="161" t="s">
        <v>142</v>
      </c>
      <c r="AO86" s="255"/>
      <c r="AP86" s="256" t="s">
        <v>144</v>
      </c>
      <c r="AQ86" s="257" t="s">
        <v>145</v>
      </c>
      <c r="AR86" s="258" t="s">
        <v>146</v>
      </c>
      <c r="AS86" s="469" t="s">
        <v>464</v>
      </c>
      <c r="AT86" s="161" t="s">
        <v>465</v>
      </c>
      <c r="AU86" s="469" t="s">
        <v>147</v>
      </c>
      <c r="AV86" s="392" t="s">
        <v>148</v>
      </c>
      <c r="AW86" s="392" t="s">
        <v>149</v>
      </c>
      <c r="AX86" s="392" t="s">
        <v>150</v>
      </c>
      <c r="AY86" s="259" t="s">
        <v>151</v>
      </c>
      <c r="AZ86" s="260" t="s">
        <v>152</v>
      </c>
      <c r="BA86" s="140"/>
      <c r="BB86" s="166"/>
      <c r="BC86" s="168"/>
      <c r="BD86" s="168"/>
      <c r="BE86" s="168"/>
      <c r="BF86" s="168"/>
      <c r="BG86" s="168"/>
      <c r="BH86" s="168"/>
      <c r="BI86" s="168"/>
      <c r="BJ86" s="168"/>
      <c r="BK86" s="168"/>
      <c r="BL86" s="168"/>
      <c r="BM86" s="168"/>
      <c r="BO86" s="168"/>
      <c r="BP86" s="168"/>
      <c r="BQ86" s="168"/>
      <c r="BR86" s="168"/>
      <c r="BS86" s="168"/>
      <c r="BT86" s="168"/>
      <c r="BU86" s="168"/>
      <c r="BV86" s="168"/>
      <c r="BW86" s="168"/>
      <c r="BX86" s="168"/>
      <c r="BY86" s="168"/>
      <c r="BZ86" s="168"/>
    </row>
    <row r="87" spans="1:78" ht="34.5" customHeight="1">
      <c r="A87" s="261"/>
      <c r="B87" s="261" t="s">
        <v>183</v>
      </c>
      <c r="C87" s="244" t="s">
        <v>466</v>
      </c>
      <c r="D87" s="186" t="s">
        <v>208</v>
      </c>
      <c r="E87" s="261" t="s">
        <v>176</v>
      </c>
      <c r="F87" s="261" t="s">
        <v>164</v>
      </c>
      <c r="G87" s="261" t="s">
        <v>164</v>
      </c>
      <c r="H87" s="261" t="s">
        <v>164</v>
      </c>
      <c r="I87" s="261" t="s">
        <v>164</v>
      </c>
      <c r="J87" s="261" t="s">
        <v>164</v>
      </c>
      <c r="K87" s="261" t="s">
        <v>164</v>
      </c>
      <c r="L87" s="261" t="s">
        <v>164</v>
      </c>
      <c r="M87" s="261" t="s">
        <v>164</v>
      </c>
      <c r="N87" s="261" t="s">
        <v>164</v>
      </c>
      <c r="O87" s="261" t="s">
        <v>164</v>
      </c>
      <c r="P87" s="261"/>
      <c r="Q87" s="261"/>
      <c r="R87" s="261" t="s">
        <v>209</v>
      </c>
      <c r="S87" s="262" t="s">
        <v>210</v>
      </c>
      <c r="T87" s="263" t="s">
        <v>211</v>
      </c>
      <c r="U87" s="264">
        <v>2018011000795</v>
      </c>
      <c r="V87" s="263" t="s">
        <v>211</v>
      </c>
      <c r="W87" s="404">
        <v>2709</v>
      </c>
      <c r="X87" s="405"/>
      <c r="Y87" s="405">
        <v>0</v>
      </c>
      <c r="Z87" s="405"/>
      <c r="AA87" s="405">
        <v>0</v>
      </c>
      <c r="AB87" s="406"/>
      <c r="AC87" s="407"/>
      <c r="AD87" s="478">
        <v>2709</v>
      </c>
      <c r="AE87" s="405">
        <v>0</v>
      </c>
      <c r="AF87" s="405">
        <v>2709</v>
      </c>
      <c r="AG87" s="479">
        <v>1672.673004</v>
      </c>
      <c r="AH87" s="265">
        <v>0.61745035215946842</v>
      </c>
      <c r="AI87" s="266">
        <v>0.61745035215946842</v>
      </c>
      <c r="AJ87" s="267">
        <v>0</v>
      </c>
      <c r="AK87" s="267">
        <v>1672.673004</v>
      </c>
      <c r="AL87" s="174" t="e" vm="1">
        <v>#VALUE!</v>
      </c>
      <c r="AM87" s="479">
        <v>1138.027656</v>
      </c>
      <c r="AN87" s="268">
        <v>0.42009141971207087</v>
      </c>
      <c r="AO87" s="269"/>
      <c r="AP87" s="267">
        <v>0</v>
      </c>
      <c r="AQ87" s="270">
        <v>1138.027656</v>
      </c>
      <c r="AR87" s="174" t="e">
        <v>#N/A</v>
      </c>
      <c r="AS87" s="479">
        <v>1138.027656</v>
      </c>
      <c r="AT87" s="268">
        <v>0.42009141971207087</v>
      </c>
      <c r="AU87" s="478">
        <v>1036.326996</v>
      </c>
      <c r="AV87" s="408">
        <v>534.64534800000001</v>
      </c>
      <c r="AW87" s="408">
        <v>1570.972344</v>
      </c>
      <c r="AX87" s="409">
        <v>1036.326996</v>
      </c>
      <c r="AY87" s="195" t="e">
        <v>#N/A</v>
      </c>
      <c r="AZ87" s="271" t="e">
        <v>#N/A</v>
      </c>
      <c r="BA87" s="140"/>
      <c r="BB87" s="272"/>
      <c r="BC87" s="273"/>
      <c r="BD87" s="273"/>
      <c r="BE87" s="273"/>
      <c r="BF87" s="273"/>
      <c r="BG87" s="273"/>
      <c r="BH87" s="273"/>
      <c r="BI87" s="273"/>
      <c r="BJ87" s="273"/>
      <c r="BK87" s="273"/>
      <c r="BL87" s="273"/>
      <c r="BM87" s="273"/>
      <c r="BO87" s="273"/>
      <c r="BP87" s="273"/>
      <c r="BQ87" s="273"/>
      <c r="BR87" s="273"/>
      <c r="BS87" s="273"/>
      <c r="BT87" s="273"/>
      <c r="BU87" s="273"/>
      <c r="BV87" s="273"/>
      <c r="BW87" s="273"/>
      <c r="BX87" s="273"/>
      <c r="BY87" s="273"/>
      <c r="BZ87" s="273"/>
    </row>
    <row r="88" spans="1:78" ht="34.5" customHeight="1">
      <c r="A88" s="186"/>
      <c r="B88" s="186"/>
      <c r="C88" s="186"/>
      <c r="D88" s="186"/>
      <c r="E88" s="186"/>
      <c r="F88" s="186"/>
      <c r="G88" s="186"/>
      <c r="H88" s="186"/>
      <c r="I88" s="186"/>
      <c r="J88" s="186"/>
      <c r="K88" s="186"/>
      <c r="L88" s="186"/>
      <c r="M88" s="186"/>
      <c r="N88" s="186"/>
      <c r="O88" s="186"/>
      <c r="P88" s="186"/>
      <c r="Q88" s="186"/>
      <c r="R88" s="186"/>
      <c r="S88" s="254"/>
      <c r="T88" s="160" t="s">
        <v>212</v>
      </c>
      <c r="U88" s="457"/>
      <c r="V88" s="160" t="s">
        <v>212</v>
      </c>
      <c r="W88" s="410">
        <v>2709</v>
      </c>
      <c r="X88" s="410">
        <v>0</v>
      </c>
      <c r="Y88" s="410">
        <v>0</v>
      </c>
      <c r="Z88" s="410"/>
      <c r="AA88" s="410">
        <v>0</v>
      </c>
      <c r="AB88" s="410">
        <v>0</v>
      </c>
      <c r="AC88" s="410">
        <v>0</v>
      </c>
      <c r="AD88" s="480">
        <v>2709</v>
      </c>
      <c r="AE88" s="410">
        <v>0</v>
      </c>
      <c r="AF88" s="410">
        <v>2709</v>
      </c>
      <c r="AG88" s="480">
        <v>1672.673004</v>
      </c>
      <c r="AH88" s="188">
        <v>0.61745035215946842</v>
      </c>
      <c r="AI88" s="274"/>
      <c r="AJ88" s="410">
        <v>0</v>
      </c>
      <c r="AK88" s="410">
        <v>1672.673004</v>
      </c>
      <c r="AL88" s="174" t="e" vm="1">
        <v>#VALUE!</v>
      </c>
      <c r="AM88" s="480">
        <v>1138.027656</v>
      </c>
      <c r="AN88" s="188">
        <v>0.42009141971207087</v>
      </c>
      <c r="AO88" s="411"/>
      <c r="AP88" s="410">
        <v>0</v>
      </c>
      <c r="AQ88" s="410">
        <v>1138.027656</v>
      </c>
      <c r="AR88" s="174" t="e">
        <v>#N/A</v>
      </c>
      <c r="AS88" s="480">
        <v>1138.027656</v>
      </c>
      <c r="AT88" s="188">
        <v>0.42009141971207087</v>
      </c>
      <c r="AU88" s="480">
        <v>1036.326996</v>
      </c>
      <c r="AV88" s="410">
        <v>534.64534800000001</v>
      </c>
      <c r="AW88" s="412">
        <v>1570.972344</v>
      </c>
      <c r="AX88" s="410">
        <v>1036.326996</v>
      </c>
      <c r="AY88" s="275" t="e">
        <v>#N/A</v>
      </c>
      <c r="AZ88" s="271" t="e">
        <v>#N/A</v>
      </c>
      <c r="BA88" s="140"/>
      <c r="BB88" s="276"/>
      <c r="BC88" s="277"/>
      <c r="BD88" s="277"/>
      <c r="BE88" s="277"/>
      <c r="BF88" s="277"/>
      <c r="BG88" s="277"/>
      <c r="BH88" s="277"/>
      <c r="BI88" s="277"/>
      <c r="BJ88" s="277"/>
      <c r="BK88" s="277"/>
      <c r="BL88" s="277"/>
      <c r="BM88" s="277"/>
      <c r="BO88" s="277"/>
      <c r="BP88" s="277"/>
      <c r="BQ88" s="277"/>
      <c r="BR88" s="277"/>
      <c r="BS88" s="277"/>
      <c r="BT88" s="277"/>
      <c r="BU88" s="277"/>
      <c r="BV88" s="277"/>
      <c r="BW88" s="277"/>
      <c r="BX88" s="277"/>
      <c r="BY88" s="277"/>
      <c r="BZ88" s="277"/>
    </row>
    <row r="89" spans="1:78" ht="48.75" customHeight="1">
      <c r="A89" s="186"/>
      <c r="B89" s="186"/>
      <c r="C89" s="186"/>
      <c r="D89" s="186"/>
      <c r="E89" s="186"/>
      <c r="F89" s="186"/>
      <c r="G89" s="186"/>
      <c r="H89" s="186"/>
      <c r="I89" s="186"/>
      <c r="J89" s="186"/>
      <c r="K89" s="186"/>
      <c r="L89" s="186"/>
      <c r="M89" s="186"/>
      <c r="N89" s="186"/>
      <c r="O89" s="186"/>
      <c r="P89" s="186"/>
      <c r="Q89" s="186"/>
      <c r="R89" s="186"/>
      <c r="S89" s="254"/>
      <c r="T89" s="278" t="s">
        <v>125</v>
      </c>
      <c r="U89" s="458"/>
      <c r="V89" s="278" t="s">
        <v>125</v>
      </c>
      <c r="W89" s="160" t="s">
        <v>126</v>
      </c>
      <c r="X89" s="160" t="s">
        <v>127</v>
      </c>
      <c r="Y89" s="160" t="s">
        <v>128</v>
      </c>
      <c r="Z89" s="160" t="s">
        <v>129</v>
      </c>
      <c r="AA89" s="160" t="s">
        <v>130</v>
      </c>
      <c r="AB89" s="160" t="s">
        <v>131</v>
      </c>
      <c r="AC89" s="159" t="s">
        <v>132</v>
      </c>
      <c r="AD89" s="469" t="s">
        <v>133</v>
      </c>
      <c r="AE89" s="159" t="s">
        <v>134</v>
      </c>
      <c r="AF89" s="159" t="s">
        <v>135</v>
      </c>
      <c r="AG89" s="469" t="s">
        <v>0</v>
      </c>
      <c r="AH89" s="161" t="s">
        <v>136</v>
      </c>
      <c r="AI89" s="162" t="s">
        <v>137</v>
      </c>
      <c r="AJ89" s="162" t="s">
        <v>138</v>
      </c>
      <c r="AK89" s="162" t="s">
        <v>139</v>
      </c>
      <c r="AL89" s="163" t="s">
        <v>140</v>
      </c>
      <c r="AM89" s="469" t="s">
        <v>141</v>
      </c>
      <c r="AN89" s="161" t="s">
        <v>142</v>
      </c>
      <c r="AO89" s="162"/>
      <c r="AP89" s="162" t="s">
        <v>144</v>
      </c>
      <c r="AQ89" s="162" t="s">
        <v>145</v>
      </c>
      <c r="AR89" s="163" t="s">
        <v>146</v>
      </c>
      <c r="AS89" s="469" t="s">
        <v>464</v>
      </c>
      <c r="AT89" s="161" t="s">
        <v>465</v>
      </c>
      <c r="AU89" s="469" t="s">
        <v>147</v>
      </c>
      <c r="AV89" s="413" t="s">
        <v>148</v>
      </c>
      <c r="AW89" s="413" t="s">
        <v>149</v>
      </c>
      <c r="AX89" s="392" t="s">
        <v>150</v>
      </c>
      <c r="AY89" s="259" t="s">
        <v>151</v>
      </c>
      <c r="AZ89" s="260" t="s">
        <v>152</v>
      </c>
      <c r="BA89" s="140"/>
      <c r="BB89" s="166"/>
      <c r="BC89" s="168"/>
      <c r="BD89" s="168"/>
      <c r="BE89" s="168"/>
      <c r="BF89" s="168"/>
      <c r="BG89" s="168"/>
      <c r="BH89" s="168"/>
      <c r="BI89" s="168"/>
      <c r="BJ89" s="168"/>
      <c r="BK89" s="168"/>
      <c r="BL89" s="168"/>
      <c r="BM89" s="168"/>
      <c r="BO89" s="168"/>
      <c r="BP89" s="168"/>
      <c r="BQ89" s="168"/>
      <c r="BR89" s="168"/>
      <c r="BS89" s="168"/>
      <c r="BT89" s="168"/>
      <c r="BU89" s="168"/>
      <c r="BV89" s="168"/>
      <c r="BW89" s="168"/>
      <c r="BX89" s="168"/>
      <c r="BY89" s="168"/>
      <c r="BZ89" s="168"/>
    </row>
    <row r="90" spans="1:78" ht="46.5" customHeight="1">
      <c r="A90" s="261"/>
      <c r="B90" s="261" t="s">
        <v>183</v>
      </c>
      <c r="C90" s="244" t="s">
        <v>466</v>
      </c>
      <c r="D90" s="279" t="s">
        <v>213</v>
      </c>
      <c r="E90" s="261" t="s">
        <v>176</v>
      </c>
      <c r="F90" s="261" t="s">
        <v>164</v>
      </c>
      <c r="G90" s="261" t="s">
        <v>164</v>
      </c>
      <c r="H90" s="261" t="s">
        <v>164</v>
      </c>
      <c r="I90" s="261" t="s">
        <v>164</v>
      </c>
      <c r="J90" s="261" t="s">
        <v>164</v>
      </c>
      <c r="K90" s="261" t="s">
        <v>164</v>
      </c>
      <c r="L90" s="261" t="s">
        <v>164</v>
      </c>
      <c r="M90" s="261" t="s">
        <v>164</v>
      </c>
      <c r="N90" s="261" t="s">
        <v>164</v>
      </c>
      <c r="O90" s="261" t="s">
        <v>164</v>
      </c>
      <c r="P90" s="261"/>
      <c r="Q90" s="261"/>
      <c r="R90" s="261" t="s">
        <v>209</v>
      </c>
      <c r="S90" s="262"/>
      <c r="T90" s="280" t="s">
        <v>214</v>
      </c>
      <c r="U90" s="459" t="s">
        <v>215</v>
      </c>
      <c r="V90" s="280" t="s">
        <v>214</v>
      </c>
      <c r="W90" s="405">
        <v>1906.5260840000001</v>
      </c>
      <c r="X90" s="405"/>
      <c r="Y90" s="405">
        <v>0</v>
      </c>
      <c r="Z90" s="405"/>
      <c r="AA90" s="405">
        <v>0</v>
      </c>
      <c r="AB90" s="405"/>
      <c r="AC90" s="405"/>
      <c r="AD90" s="478">
        <v>1906.5260840000001</v>
      </c>
      <c r="AE90" s="405">
        <v>0</v>
      </c>
      <c r="AF90" s="405">
        <v>1906.5260840000001</v>
      </c>
      <c r="AG90" s="478">
        <v>1640.5606769999999</v>
      </c>
      <c r="AH90" s="268">
        <v>0.8604973678398411</v>
      </c>
      <c r="AI90" s="269"/>
      <c r="AJ90" s="267">
        <v>0</v>
      </c>
      <c r="AK90" s="267">
        <v>1640.5606769999999</v>
      </c>
      <c r="AL90" s="174" t="e" vm="1">
        <v>#VALUE!</v>
      </c>
      <c r="AM90" s="478">
        <v>916.32010600000001</v>
      </c>
      <c r="AN90" s="268">
        <v>0.4806229055505542</v>
      </c>
      <c r="AO90" s="269"/>
      <c r="AP90" s="267">
        <v>0</v>
      </c>
      <c r="AQ90" s="270">
        <v>916.32010600000001</v>
      </c>
      <c r="AR90" s="174" t="e">
        <v>#N/A</v>
      </c>
      <c r="AS90" s="478">
        <v>916.32010600000001</v>
      </c>
      <c r="AT90" s="268">
        <v>0.4806229055505542</v>
      </c>
      <c r="AU90" s="478">
        <v>265.96540700000014</v>
      </c>
      <c r="AV90" s="408">
        <v>724.24057099999993</v>
      </c>
      <c r="AW90" s="408">
        <v>990.20597800000007</v>
      </c>
      <c r="AX90" s="409">
        <v>265.96540700000014</v>
      </c>
      <c r="AY90" s="195" t="e">
        <v>#N/A</v>
      </c>
      <c r="AZ90" s="271" t="e">
        <v>#N/A</v>
      </c>
      <c r="BA90" s="140"/>
      <c r="BB90" s="281"/>
      <c r="BC90" s="273"/>
      <c r="BD90" s="273"/>
      <c r="BE90" s="273"/>
      <c r="BF90" s="273"/>
      <c r="BG90" s="273"/>
      <c r="BH90" s="273"/>
      <c r="BI90" s="273"/>
      <c r="BJ90" s="273"/>
      <c r="BK90" s="273"/>
      <c r="BL90" s="273"/>
      <c r="BM90" s="273"/>
      <c r="BO90" s="273"/>
      <c r="BP90" s="273"/>
      <c r="BQ90" s="273"/>
      <c r="BR90" s="273"/>
      <c r="BS90" s="273"/>
      <c r="BT90" s="273"/>
      <c r="BU90" s="273"/>
      <c r="BV90" s="273"/>
      <c r="BW90" s="273"/>
      <c r="BX90" s="273"/>
      <c r="BY90" s="273"/>
      <c r="BZ90" s="273"/>
    </row>
    <row r="91" spans="1:78" ht="34.5" customHeight="1">
      <c r="A91" s="186"/>
      <c r="B91" s="186"/>
      <c r="C91" s="186"/>
      <c r="D91" s="279"/>
      <c r="E91" s="186"/>
      <c r="F91" s="186"/>
      <c r="G91" s="186"/>
      <c r="H91" s="186"/>
      <c r="I91" s="186"/>
      <c r="J91" s="186"/>
      <c r="K91" s="186"/>
      <c r="L91" s="186"/>
      <c r="M91" s="186"/>
      <c r="N91" s="186"/>
      <c r="O91" s="186"/>
      <c r="P91" s="186"/>
      <c r="Q91" s="186"/>
      <c r="R91" s="186"/>
      <c r="S91" s="254"/>
      <c r="T91" s="160" t="s">
        <v>216</v>
      </c>
      <c r="U91" s="457"/>
      <c r="V91" s="160" t="s">
        <v>216</v>
      </c>
      <c r="W91" s="398">
        <v>1906.5260840000001</v>
      </c>
      <c r="X91" s="398">
        <v>0</v>
      </c>
      <c r="Y91" s="398">
        <v>0</v>
      </c>
      <c r="Z91" s="398"/>
      <c r="AA91" s="398">
        <v>0</v>
      </c>
      <c r="AB91" s="398">
        <v>0</v>
      </c>
      <c r="AC91" s="398">
        <v>0</v>
      </c>
      <c r="AD91" s="473">
        <v>1906.5260840000001</v>
      </c>
      <c r="AE91" s="398">
        <v>0</v>
      </c>
      <c r="AF91" s="398">
        <v>1906.5260840000001</v>
      </c>
      <c r="AG91" s="473">
        <v>1640.5606769999999</v>
      </c>
      <c r="AH91" s="171">
        <v>0.8604973678398411</v>
      </c>
      <c r="AI91" s="282"/>
      <c r="AJ91" s="190">
        <v>0</v>
      </c>
      <c r="AK91" s="190">
        <v>1640.5606769999999</v>
      </c>
      <c r="AL91" s="174" t="e" vm="1">
        <v>#VALUE!</v>
      </c>
      <c r="AM91" s="473">
        <v>916.32010600000001</v>
      </c>
      <c r="AN91" s="188">
        <v>0.4806229055505542</v>
      </c>
      <c r="AO91" s="283"/>
      <c r="AP91" s="190">
        <v>0</v>
      </c>
      <c r="AQ91" s="190">
        <v>916.32010600000001</v>
      </c>
      <c r="AR91" s="174" t="e">
        <v>#N/A</v>
      </c>
      <c r="AS91" s="473">
        <v>916.32010600000001</v>
      </c>
      <c r="AT91" s="188">
        <v>0.4806229055505542</v>
      </c>
      <c r="AU91" s="473">
        <v>265.96540700000014</v>
      </c>
      <c r="AV91" s="398">
        <v>724.24057099999993</v>
      </c>
      <c r="AW91" s="400">
        <v>990.20597800000007</v>
      </c>
      <c r="AX91" s="398">
        <v>265.96540700000014</v>
      </c>
      <c r="AY91" s="275" t="e">
        <v>#N/A</v>
      </c>
      <c r="AZ91" s="271" t="e">
        <v>#N/A</v>
      </c>
      <c r="BA91" s="140"/>
      <c r="BB91" s="284"/>
      <c r="BC91" s="285"/>
      <c r="BD91" s="285"/>
      <c r="BE91" s="285"/>
      <c r="BF91" s="285"/>
      <c r="BG91" s="285"/>
      <c r="BH91" s="285"/>
      <c r="BI91" s="285"/>
      <c r="BJ91" s="285"/>
      <c r="BK91" s="285"/>
      <c r="BL91" s="285"/>
      <c r="BM91" s="285"/>
      <c r="BO91" s="285"/>
      <c r="BP91" s="285"/>
      <c r="BQ91" s="285"/>
      <c r="BR91" s="285"/>
      <c r="BS91" s="285"/>
      <c r="BT91" s="285"/>
      <c r="BU91" s="285"/>
      <c r="BV91" s="285"/>
      <c r="BW91" s="285"/>
      <c r="BX91" s="285"/>
      <c r="BY91" s="285"/>
      <c r="BZ91" s="285"/>
    </row>
    <row r="92" spans="1:78" ht="54" customHeight="1">
      <c r="A92" s="186"/>
      <c r="B92" s="186"/>
      <c r="C92" s="186"/>
      <c r="D92" s="186"/>
      <c r="E92" s="186"/>
      <c r="F92" s="186"/>
      <c r="G92" s="186"/>
      <c r="H92" s="186"/>
      <c r="I92" s="186"/>
      <c r="J92" s="186"/>
      <c r="K92" s="186"/>
      <c r="L92" s="186"/>
      <c r="M92" s="186"/>
      <c r="N92" s="186"/>
      <c r="O92" s="186"/>
      <c r="P92" s="186"/>
      <c r="Q92" s="186"/>
      <c r="R92" s="186"/>
      <c r="S92" s="254"/>
      <c r="T92" s="278" t="s">
        <v>125</v>
      </c>
      <c r="U92" s="456"/>
      <c r="V92" s="159" t="s">
        <v>125</v>
      </c>
      <c r="W92" s="160" t="s">
        <v>126</v>
      </c>
      <c r="X92" s="394" t="s">
        <v>127</v>
      </c>
      <c r="Y92" s="394" t="s">
        <v>128</v>
      </c>
      <c r="Z92" s="394"/>
      <c r="AA92" s="394" t="s">
        <v>130</v>
      </c>
      <c r="AB92" s="394" t="s">
        <v>131</v>
      </c>
      <c r="AC92" s="392" t="s">
        <v>132</v>
      </c>
      <c r="AD92" s="469" t="s">
        <v>133</v>
      </c>
      <c r="AE92" s="159" t="s">
        <v>134</v>
      </c>
      <c r="AF92" s="392" t="s">
        <v>135</v>
      </c>
      <c r="AG92" s="469" t="s">
        <v>0</v>
      </c>
      <c r="AH92" s="161" t="s">
        <v>136</v>
      </c>
      <c r="AI92" s="162" t="s">
        <v>137</v>
      </c>
      <c r="AJ92" s="162" t="s">
        <v>138</v>
      </c>
      <c r="AK92" s="162" t="s">
        <v>139</v>
      </c>
      <c r="AL92" s="163" t="s">
        <v>140</v>
      </c>
      <c r="AM92" s="469" t="s">
        <v>141</v>
      </c>
      <c r="AN92" s="161" t="s">
        <v>142</v>
      </c>
      <c r="AO92" s="162"/>
      <c r="AP92" s="162" t="s">
        <v>144</v>
      </c>
      <c r="AQ92" s="162" t="s">
        <v>145</v>
      </c>
      <c r="AR92" s="163" t="s">
        <v>146</v>
      </c>
      <c r="AS92" s="469" t="s">
        <v>464</v>
      </c>
      <c r="AT92" s="161" t="s">
        <v>465</v>
      </c>
      <c r="AU92" s="469" t="s">
        <v>147</v>
      </c>
      <c r="AV92" s="413" t="s">
        <v>148</v>
      </c>
      <c r="AW92" s="413" t="s">
        <v>149</v>
      </c>
      <c r="AX92" s="392" t="s">
        <v>150</v>
      </c>
      <c r="AY92" s="259" t="s">
        <v>151</v>
      </c>
      <c r="AZ92" s="260" t="s">
        <v>152</v>
      </c>
      <c r="BA92" s="140"/>
      <c r="BB92" s="166"/>
      <c r="BC92" s="168"/>
      <c r="BD92" s="168"/>
      <c r="BE92" s="168"/>
      <c r="BF92" s="168"/>
      <c r="BG92" s="168"/>
      <c r="BH92" s="168"/>
      <c r="BI92" s="168"/>
      <c r="BJ92" s="168"/>
      <c r="BK92" s="168"/>
      <c r="BL92" s="168"/>
      <c r="BM92" s="168"/>
      <c r="BO92" s="168"/>
      <c r="BP92" s="168"/>
      <c r="BQ92" s="168"/>
      <c r="BR92" s="168"/>
      <c r="BS92" s="168"/>
      <c r="BT92" s="168"/>
      <c r="BU92" s="168"/>
      <c r="BV92" s="168"/>
      <c r="BW92" s="168"/>
      <c r="BX92" s="168"/>
      <c r="BY92" s="168"/>
      <c r="BZ92" s="168"/>
    </row>
    <row r="93" spans="1:78" ht="42.75" customHeight="1">
      <c r="A93" s="261"/>
      <c r="B93" s="261" t="s">
        <v>183</v>
      </c>
      <c r="C93" s="244" t="s">
        <v>466</v>
      </c>
      <c r="D93" s="279" t="s">
        <v>217</v>
      </c>
      <c r="E93" s="261" t="s">
        <v>176</v>
      </c>
      <c r="F93" s="261" t="s">
        <v>164</v>
      </c>
      <c r="G93" s="261" t="s">
        <v>164</v>
      </c>
      <c r="H93" s="261" t="s">
        <v>164</v>
      </c>
      <c r="I93" s="261" t="s">
        <v>164</v>
      </c>
      <c r="J93" s="261" t="s">
        <v>164</v>
      </c>
      <c r="K93" s="261" t="s">
        <v>164</v>
      </c>
      <c r="L93" s="261" t="s">
        <v>164</v>
      </c>
      <c r="M93" s="261" t="s">
        <v>164</v>
      </c>
      <c r="N93" s="261" t="s">
        <v>164</v>
      </c>
      <c r="O93" s="261" t="s">
        <v>164</v>
      </c>
      <c r="P93" s="261"/>
      <c r="Q93" s="261"/>
      <c r="R93" s="261" t="s">
        <v>209</v>
      </c>
      <c r="S93" s="262"/>
      <c r="T93" s="286" t="s">
        <v>218</v>
      </c>
      <c r="U93" s="427" t="s">
        <v>219</v>
      </c>
      <c r="V93" s="286" t="s">
        <v>218</v>
      </c>
      <c r="W93" s="404">
        <v>1231.483397</v>
      </c>
      <c r="X93" s="405"/>
      <c r="Y93" s="405">
        <v>0</v>
      </c>
      <c r="Z93" s="405"/>
      <c r="AA93" s="405">
        <v>0</v>
      </c>
      <c r="AB93" s="406"/>
      <c r="AC93" s="407"/>
      <c r="AD93" s="478">
        <v>1231.483397</v>
      </c>
      <c r="AE93" s="405">
        <v>0</v>
      </c>
      <c r="AF93" s="405">
        <v>1231.483397</v>
      </c>
      <c r="AG93" s="479">
        <v>1149.6287589999999</v>
      </c>
      <c r="AH93" s="265">
        <v>0.93353167553910588</v>
      </c>
      <c r="AI93" s="266"/>
      <c r="AJ93" s="267">
        <v>0</v>
      </c>
      <c r="AK93" s="267">
        <v>1149.6287589999999</v>
      </c>
      <c r="AL93" s="174" t="e" vm="1">
        <v>#VALUE!</v>
      </c>
      <c r="AM93" s="479">
        <v>784.23803599999997</v>
      </c>
      <c r="AN93" s="268">
        <v>0.63682388078513408</v>
      </c>
      <c r="AO93" s="269"/>
      <c r="AP93" s="267">
        <v>0</v>
      </c>
      <c r="AQ93" s="270">
        <v>784.23803599999997</v>
      </c>
      <c r="AR93" s="174" t="e">
        <v>#N/A</v>
      </c>
      <c r="AS93" s="479">
        <v>784.23803599999997</v>
      </c>
      <c r="AT93" s="268">
        <v>0.63682388078513408</v>
      </c>
      <c r="AU93" s="478">
        <v>81.854638000000023</v>
      </c>
      <c r="AV93" s="407">
        <v>365.39072299999998</v>
      </c>
      <c r="AW93" s="408">
        <v>447.245361</v>
      </c>
      <c r="AX93" s="405">
        <v>81.854638000000023</v>
      </c>
      <c r="AY93" s="195" t="e">
        <v>#N/A</v>
      </c>
      <c r="AZ93" s="271" t="e">
        <v>#N/A</v>
      </c>
      <c r="BA93" s="140"/>
      <c r="BB93" s="272"/>
      <c r="BC93" s="273"/>
      <c r="BD93" s="273"/>
      <c r="BE93" s="273"/>
      <c r="BF93" s="273"/>
      <c r="BG93" s="273"/>
      <c r="BH93" s="273"/>
      <c r="BI93" s="273"/>
      <c r="BJ93" s="273"/>
      <c r="BK93" s="273"/>
      <c r="BL93" s="273"/>
      <c r="BM93" s="273"/>
      <c r="BO93" s="273"/>
      <c r="BP93" s="273"/>
      <c r="BQ93" s="273"/>
      <c r="BR93" s="273"/>
      <c r="BS93" s="273"/>
      <c r="BT93" s="273"/>
      <c r="BU93" s="273"/>
      <c r="BV93" s="273"/>
      <c r="BW93" s="273"/>
      <c r="BX93" s="273"/>
      <c r="BY93" s="273"/>
      <c r="BZ93" s="273"/>
    </row>
    <row r="94" spans="1:78" ht="46.5" customHeight="1">
      <c r="A94" s="186"/>
      <c r="B94" s="261" t="s">
        <v>183</v>
      </c>
      <c r="C94" s="244" t="s">
        <v>466</v>
      </c>
      <c r="D94" s="279" t="s">
        <v>243</v>
      </c>
      <c r="E94" s="261" t="s">
        <v>176</v>
      </c>
      <c r="F94" s="261" t="s">
        <v>164</v>
      </c>
      <c r="G94" s="261" t="s">
        <v>164</v>
      </c>
      <c r="H94" s="261" t="s">
        <v>164</v>
      </c>
      <c r="I94" s="261" t="s">
        <v>164</v>
      </c>
      <c r="J94" s="261" t="s">
        <v>164</v>
      </c>
      <c r="K94" s="261" t="s">
        <v>164</v>
      </c>
      <c r="L94" s="261" t="s">
        <v>164</v>
      </c>
      <c r="M94" s="261" t="s">
        <v>164</v>
      </c>
      <c r="N94" s="261" t="s">
        <v>164</v>
      </c>
      <c r="O94" s="261" t="s">
        <v>164</v>
      </c>
      <c r="P94" s="261"/>
      <c r="Q94" s="261"/>
      <c r="R94" s="186" t="s">
        <v>244</v>
      </c>
      <c r="S94" s="254"/>
      <c r="T94" s="263" t="s">
        <v>245</v>
      </c>
      <c r="U94" s="264">
        <v>2022011000075</v>
      </c>
      <c r="V94" s="263" t="s">
        <v>245</v>
      </c>
      <c r="W94" s="404">
        <v>1720</v>
      </c>
      <c r="X94" s="405">
        <v>0</v>
      </c>
      <c r="Y94" s="405">
        <v>0</v>
      </c>
      <c r="Z94" s="405"/>
      <c r="AA94" s="405">
        <v>0</v>
      </c>
      <c r="AB94" s="405">
        <v>0</v>
      </c>
      <c r="AC94" s="405">
        <v>0</v>
      </c>
      <c r="AD94" s="478">
        <v>1720</v>
      </c>
      <c r="AE94" s="405">
        <v>0</v>
      </c>
      <c r="AF94" s="405">
        <v>1720</v>
      </c>
      <c r="AG94" s="479">
        <v>579.13730699999996</v>
      </c>
      <c r="AH94" s="268">
        <v>0.33670773662790693</v>
      </c>
      <c r="AI94" s="269">
        <v>0.33670773662790693</v>
      </c>
      <c r="AJ94" s="267">
        <v>0</v>
      </c>
      <c r="AK94" s="270">
        <v>579.13730699999996</v>
      </c>
      <c r="AL94" s="174" t="e" vm="1">
        <v>#VALUE!</v>
      </c>
      <c r="AM94" s="479">
        <v>236.80859599999999</v>
      </c>
      <c r="AN94" s="268">
        <v>0.13767941627906977</v>
      </c>
      <c r="AO94" s="269">
        <v>0.13767941627906977</v>
      </c>
      <c r="AP94" s="267">
        <v>0</v>
      </c>
      <c r="AQ94" s="270">
        <v>236.80859599999999</v>
      </c>
      <c r="AR94" s="174" t="e">
        <v>#N/A</v>
      </c>
      <c r="AS94" s="479">
        <v>236.80859599999999</v>
      </c>
      <c r="AT94" s="268">
        <v>0.13767941627906977</v>
      </c>
      <c r="AU94" s="478">
        <v>1140.862693</v>
      </c>
      <c r="AV94" s="408">
        <v>342.328711</v>
      </c>
      <c r="AW94" s="414">
        <v>1483.1914039999999</v>
      </c>
      <c r="AX94" s="419">
        <v>1140.862693</v>
      </c>
      <c r="AY94" s="195" t="e">
        <v>#N/A</v>
      </c>
      <c r="AZ94" s="271" t="e">
        <v>#N/A</v>
      </c>
      <c r="BA94" s="140"/>
      <c r="BB94" s="281"/>
      <c r="BC94" s="273"/>
      <c r="BD94" s="273"/>
      <c r="BE94" s="273"/>
      <c r="BF94" s="273"/>
      <c r="BG94" s="273"/>
      <c r="BH94" s="273"/>
      <c r="BI94" s="273"/>
      <c r="BJ94" s="273"/>
      <c r="BK94" s="273"/>
      <c r="BL94" s="273"/>
      <c r="BM94" s="273"/>
      <c r="BO94" s="273"/>
      <c r="BP94" s="273"/>
      <c r="BQ94" s="273"/>
      <c r="BR94" s="273"/>
      <c r="BS94" s="273"/>
      <c r="BT94" s="273"/>
      <c r="BU94" s="273"/>
      <c r="BV94" s="273"/>
      <c r="BW94" s="273"/>
      <c r="BX94" s="273"/>
      <c r="BY94" s="273"/>
      <c r="BZ94" s="273"/>
    </row>
    <row r="95" spans="1:78" ht="44.25" customHeight="1">
      <c r="A95" s="261"/>
      <c r="B95" s="261" t="s">
        <v>183</v>
      </c>
      <c r="C95" s="244" t="s">
        <v>466</v>
      </c>
      <c r="D95" s="279" t="s">
        <v>220</v>
      </c>
      <c r="E95" s="261" t="s">
        <v>176</v>
      </c>
      <c r="F95" s="261" t="s">
        <v>164</v>
      </c>
      <c r="G95" s="261" t="s">
        <v>164</v>
      </c>
      <c r="H95" s="261" t="s">
        <v>164</v>
      </c>
      <c r="I95" s="261" t="s">
        <v>164</v>
      </c>
      <c r="J95" s="261" t="s">
        <v>164</v>
      </c>
      <c r="K95" s="261" t="s">
        <v>164</v>
      </c>
      <c r="L95" s="261" t="s">
        <v>164</v>
      </c>
      <c r="M95" s="261" t="s">
        <v>164</v>
      </c>
      <c r="N95" s="261" t="s">
        <v>164</v>
      </c>
      <c r="O95" s="261" t="s">
        <v>164</v>
      </c>
      <c r="P95" s="261"/>
      <c r="Q95" s="261"/>
      <c r="R95" s="261" t="s">
        <v>209</v>
      </c>
      <c r="S95" s="262"/>
      <c r="T95" s="287" t="s">
        <v>221</v>
      </c>
      <c r="U95" s="427" t="s">
        <v>222</v>
      </c>
      <c r="V95" s="287" t="s">
        <v>221</v>
      </c>
      <c r="W95" s="404">
        <v>678.57563500000003</v>
      </c>
      <c r="X95" s="405"/>
      <c r="Y95" s="405">
        <v>0</v>
      </c>
      <c r="Z95" s="405"/>
      <c r="AA95" s="405">
        <v>0</v>
      </c>
      <c r="AB95" s="406"/>
      <c r="AC95" s="407">
        <v>0</v>
      </c>
      <c r="AD95" s="478">
        <v>678.57563500000003</v>
      </c>
      <c r="AE95" s="405">
        <v>0</v>
      </c>
      <c r="AF95" s="405">
        <v>678.57563500000003</v>
      </c>
      <c r="AG95" s="479">
        <v>543.09949500000005</v>
      </c>
      <c r="AH95" s="265">
        <v>0.80035218918521889</v>
      </c>
      <c r="AI95" s="266"/>
      <c r="AJ95" s="267">
        <v>0</v>
      </c>
      <c r="AK95" s="267">
        <v>543.09949500000005</v>
      </c>
      <c r="AL95" s="174" t="e" vm="1">
        <v>#VALUE!</v>
      </c>
      <c r="AM95" s="479">
        <v>297.104715</v>
      </c>
      <c r="AN95" s="268">
        <v>0.43783581324725868</v>
      </c>
      <c r="AO95" s="269"/>
      <c r="AP95" s="267">
        <v>0</v>
      </c>
      <c r="AQ95" s="270">
        <v>297.104715</v>
      </c>
      <c r="AR95" s="174" t="e">
        <v>#N/A</v>
      </c>
      <c r="AS95" s="479">
        <v>297.104715</v>
      </c>
      <c r="AT95" s="268">
        <v>0.43783581324725868</v>
      </c>
      <c r="AU95" s="478">
        <v>135.47613999999999</v>
      </c>
      <c r="AV95" s="408">
        <v>245.99478000000005</v>
      </c>
      <c r="AW95" s="408">
        <v>381.47092000000004</v>
      </c>
      <c r="AX95" s="409">
        <v>135.47613999999999</v>
      </c>
      <c r="AY95" s="195" t="e">
        <v>#N/A</v>
      </c>
      <c r="AZ95" s="271" t="e">
        <v>#N/A</v>
      </c>
      <c r="BA95" s="140"/>
      <c r="BB95" s="281"/>
      <c r="BC95" s="273"/>
      <c r="BD95" s="273"/>
      <c r="BE95" s="273"/>
      <c r="BF95" s="273"/>
      <c r="BG95" s="273"/>
      <c r="BH95" s="273"/>
      <c r="BI95" s="273"/>
      <c r="BJ95" s="273"/>
      <c r="BK95" s="273"/>
      <c r="BL95" s="273"/>
      <c r="BM95" s="273"/>
      <c r="BO95" s="273"/>
      <c r="BP95" s="273"/>
      <c r="BQ95" s="273"/>
      <c r="BR95" s="273"/>
      <c r="BS95" s="273"/>
      <c r="BT95" s="273"/>
      <c r="BU95" s="273"/>
      <c r="BV95" s="273"/>
      <c r="BW95" s="273"/>
      <c r="BX95" s="273"/>
      <c r="BY95" s="273"/>
      <c r="BZ95" s="273"/>
    </row>
    <row r="96" spans="1:78" ht="34.5" customHeight="1">
      <c r="A96" s="186"/>
      <c r="B96" s="186"/>
      <c r="C96" s="186"/>
      <c r="D96" s="279"/>
      <c r="E96" s="186"/>
      <c r="F96" s="186"/>
      <c r="G96" s="186"/>
      <c r="H96" s="186"/>
      <c r="I96" s="186"/>
      <c r="J96" s="186"/>
      <c r="K96" s="186"/>
      <c r="L96" s="186"/>
      <c r="M96" s="186"/>
      <c r="N96" s="186"/>
      <c r="O96" s="186"/>
      <c r="P96" s="186"/>
      <c r="Q96" s="186"/>
      <c r="R96" s="186"/>
      <c r="S96" s="254"/>
      <c r="T96" s="160" t="s">
        <v>223</v>
      </c>
      <c r="U96" s="457"/>
      <c r="V96" s="160" t="s">
        <v>223</v>
      </c>
      <c r="W96" s="398">
        <v>3630.0590320000001</v>
      </c>
      <c r="X96" s="398">
        <v>0</v>
      </c>
      <c r="Y96" s="398">
        <v>0</v>
      </c>
      <c r="Z96" s="398"/>
      <c r="AA96" s="398">
        <v>0</v>
      </c>
      <c r="AB96" s="398">
        <v>0</v>
      </c>
      <c r="AC96" s="398">
        <v>0</v>
      </c>
      <c r="AD96" s="473">
        <v>3630.0590320000001</v>
      </c>
      <c r="AE96" s="398">
        <v>0</v>
      </c>
      <c r="AF96" s="398">
        <v>3630.0590320000001</v>
      </c>
      <c r="AG96" s="473">
        <v>2271.8655610000001</v>
      </c>
      <c r="AH96" s="171">
        <v>0.62584810356329212</v>
      </c>
      <c r="AI96" s="282"/>
      <c r="AJ96" s="190">
        <v>0</v>
      </c>
      <c r="AK96" s="190">
        <v>2271.8655610000001</v>
      </c>
      <c r="AL96" s="174" t="e" vm="1">
        <v>#VALUE!</v>
      </c>
      <c r="AM96" s="473">
        <v>1318.151347</v>
      </c>
      <c r="AN96" s="188">
        <v>0.36312118766668033</v>
      </c>
      <c r="AO96" s="283"/>
      <c r="AP96" s="190">
        <v>0</v>
      </c>
      <c r="AQ96" s="190">
        <v>1318.151347</v>
      </c>
      <c r="AR96" s="174" t="e">
        <v>#N/A</v>
      </c>
      <c r="AS96" s="473">
        <v>1318.151347</v>
      </c>
      <c r="AT96" s="188">
        <v>0.36312118766668033</v>
      </c>
      <c r="AU96" s="473">
        <v>1358.193471</v>
      </c>
      <c r="AV96" s="398">
        <v>953.71421400000008</v>
      </c>
      <c r="AW96" s="400">
        <v>2311.9076850000001</v>
      </c>
      <c r="AX96" s="398">
        <v>1358.193471</v>
      </c>
      <c r="AY96" s="275" t="e">
        <v>#N/A</v>
      </c>
      <c r="AZ96" s="271" t="e">
        <v>#N/A</v>
      </c>
      <c r="BA96" s="140"/>
      <c r="BB96" s="284"/>
      <c r="BC96" s="285"/>
      <c r="BD96" s="285"/>
      <c r="BE96" s="285"/>
      <c r="BF96" s="285"/>
      <c r="BG96" s="285"/>
      <c r="BH96" s="285"/>
      <c r="BI96" s="285"/>
      <c r="BJ96" s="285"/>
      <c r="BK96" s="285"/>
      <c r="BL96" s="285"/>
      <c r="BM96" s="285"/>
      <c r="BO96" s="285"/>
      <c r="BP96" s="285"/>
      <c r="BQ96" s="285"/>
      <c r="BR96" s="285"/>
      <c r="BS96" s="285"/>
      <c r="BT96" s="285"/>
      <c r="BU96" s="285"/>
      <c r="BV96" s="285"/>
      <c r="BW96" s="285"/>
      <c r="BX96" s="285"/>
      <c r="BY96" s="285"/>
      <c r="BZ96" s="285"/>
    </row>
    <row r="97" spans="1:78" ht="34.5" customHeight="1">
      <c r="A97" s="186"/>
      <c r="B97" s="186"/>
      <c r="C97" s="186"/>
      <c r="D97" s="186"/>
      <c r="E97" s="186"/>
      <c r="F97" s="186"/>
      <c r="G97" s="186"/>
      <c r="H97" s="186"/>
      <c r="I97" s="186"/>
      <c r="J97" s="186"/>
      <c r="K97" s="186"/>
      <c r="L97" s="186"/>
      <c r="M97" s="186"/>
      <c r="N97" s="186"/>
      <c r="O97" s="186"/>
      <c r="P97" s="186"/>
      <c r="Q97" s="186"/>
      <c r="R97" s="186"/>
      <c r="S97" s="254"/>
      <c r="T97" s="278" t="s">
        <v>125</v>
      </c>
      <c r="U97" s="456"/>
      <c r="V97" s="159" t="s">
        <v>125</v>
      </c>
      <c r="W97" s="160" t="s">
        <v>126</v>
      </c>
      <c r="X97" s="160" t="s">
        <v>127</v>
      </c>
      <c r="Y97" s="160" t="s">
        <v>128</v>
      </c>
      <c r="Z97" s="160" t="s">
        <v>129</v>
      </c>
      <c r="AA97" s="160" t="s">
        <v>130</v>
      </c>
      <c r="AB97" s="160" t="s">
        <v>131</v>
      </c>
      <c r="AC97" s="159" t="s">
        <v>132</v>
      </c>
      <c r="AD97" s="469" t="s">
        <v>133</v>
      </c>
      <c r="AE97" s="159" t="s">
        <v>134</v>
      </c>
      <c r="AF97" s="159" t="s">
        <v>135</v>
      </c>
      <c r="AG97" s="469" t="s">
        <v>0</v>
      </c>
      <c r="AH97" s="161" t="s">
        <v>136</v>
      </c>
      <c r="AI97" s="162" t="s">
        <v>137</v>
      </c>
      <c r="AJ97" s="162" t="s">
        <v>138</v>
      </c>
      <c r="AK97" s="162" t="s">
        <v>139</v>
      </c>
      <c r="AL97" s="163" t="s">
        <v>140</v>
      </c>
      <c r="AM97" s="469" t="s">
        <v>141</v>
      </c>
      <c r="AN97" s="161" t="s">
        <v>142</v>
      </c>
      <c r="AO97" s="162"/>
      <c r="AP97" s="259" t="s">
        <v>144</v>
      </c>
      <c r="AQ97" s="259" t="s">
        <v>145</v>
      </c>
      <c r="AR97" s="288" t="s">
        <v>146</v>
      </c>
      <c r="AS97" s="469" t="s">
        <v>464</v>
      </c>
      <c r="AT97" s="161" t="s">
        <v>465</v>
      </c>
      <c r="AU97" s="469" t="s">
        <v>147</v>
      </c>
      <c r="AV97" s="413" t="s">
        <v>148</v>
      </c>
      <c r="AW97" s="413" t="s">
        <v>149</v>
      </c>
      <c r="AX97" s="392" t="s">
        <v>150</v>
      </c>
      <c r="AY97" s="259" t="s">
        <v>151</v>
      </c>
      <c r="AZ97" s="260" t="s">
        <v>152</v>
      </c>
      <c r="BA97" s="140"/>
      <c r="BB97" s="166"/>
      <c r="BC97" s="168"/>
      <c r="BD97" s="168"/>
      <c r="BE97" s="168"/>
      <c r="BF97" s="168"/>
      <c r="BG97" s="168"/>
      <c r="BH97" s="168"/>
      <c r="BI97" s="168"/>
      <c r="BJ97" s="168"/>
      <c r="BK97" s="168"/>
      <c r="BL97" s="168"/>
      <c r="BM97" s="168"/>
      <c r="BO97" s="168"/>
      <c r="BP97" s="168"/>
      <c r="BQ97" s="168"/>
      <c r="BR97" s="168"/>
      <c r="BS97" s="168"/>
      <c r="BT97" s="168"/>
      <c r="BU97" s="168"/>
      <c r="BV97" s="168"/>
      <c r="BW97" s="168"/>
      <c r="BX97" s="168"/>
      <c r="BY97" s="168"/>
      <c r="BZ97" s="168"/>
    </row>
    <row r="98" spans="1:78" ht="47.25" customHeight="1">
      <c r="A98" s="261"/>
      <c r="B98" s="186" t="s">
        <v>183</v>
      </c>
      <c r="C98" s="244" t="s">
        <v>466</v>
      </c>
      <c r="D98" s="279" t="s">
        <v>224</v>
      </c>
      <c r="E98" s="186" t="s">
        <v>176</v>
      </c>
      <c r="F98" s="186" t="s">
        <v>164</v>
      </c>
      <c r="G98" s="186" t="s">
        <v>164</v>
      </c>
      <c r="H98" s="186" t="s">
        <v>164</v>
      </c>
      <c r="I98" s="186" t="s">
        <v>164</v>
      </c>
      <c r="J98" s="186" t="s">
        <v>164</v>
      </c>
      <c r="K98" s="186" t="s">
        <v>164</v>
      </c>
      <c r="L98" s="186" t="s">
        <v>164</v>
      </c>
      <c r="M98" s="186" t="s">
        <v>164</v>
      </c>
      <c r="N98" s="186" t="s">
        <v>164</v>
      </c>
      <c r="O98" s="186" t="s">
        <v>164</v>
      </c>
      <c r="P98" s="186"/>
      <c r="Q98" s="186"/>
      <c r="R98" s="186"/>
      <c r="S98" s="254"/>
      <c r="T98" s="287" t="s">
        <v>225</v>
      </c>
      <c r="U98" s="289">
        <v>2020011000102</v>
      </c>
      <c r="V98" s="311" t="s">
        <v>225</v>
      </c>
      <c r="W98" s="405">
        <v>2719.895</v>
      </c>
      <c r="X98" s="405"/>
      <c r="Y98" s="405">
        <v>0</v>
      </c>
      <c r="Z98" s="405"/>
      <c r="AA98" s="405">
        <v>0</v>
      </c>
      <c r="AB98" s="405"/>
      <c r="AC98" s="405">
        <v>0</v>
      </c>
      <c r="AD98" s="478">
        <v>2719.895</v>
      </c>
      <c r="AE98" s="405">
        <v>0</v>
      </c>
      <c r="AF98" s="405">
        <v>2719.895</v>
      </c>
      <c r="AG98" s="478">
        <v>1711.374654</v>
      </c>
      <c r="AH98" s="268">
        <v>0.62920614729612723</v>
      </c>
      <c r="AI98" s="269"/>
      <c r="AJ98" s="267">
        <v>0</v>
      </c>
      <c r="AK98" s="270">
        <v>1711.374654</v>
      </c>
      <c r="AL98" s="174" t="e" vm="1">
        <v>#VALUE!</v>
      </c>
      <c r="AM98" s="478">
        <v>1079.3946060000001</v>
      </c>
      <c r="AN98" s="268">
        <v>0.39685157184376607</v>
      </c>
      <c r="AO98" s="269"/>
      <c r="AP98" s="267">
        <v>0</v>
      </c>
      <c r="AQ98" s="270">
        <v>1079.3946060000001</v>
      </c>
      <c r="AR98" s="174" t="e">
        <v>#N/A</v>
      </c>
      <c r="AS98" s="478">
        <v>1078.833302</v>
      </c>
      <c r="AT98" s="268">
        <v>0.39664520211258153</v>
      </c>
      <c r="AU98" s="478">
        <v>1008.520346</v>
      </c>
      <c r="AV98" s="408">
        <v>631.9800479999999</v>
      </c>
      <c r="AW98" s="408">
        <v>1640.5003939999999</v>
      </c>
      <c r="AX98" s="409">
        <v>1008.520346</v>
      </c>
      <c r="AY98" s="195" t="e">
        <v>#N/A</v>
      </c>
      <c r="AZ98" s="271" t="e">
        <v>#N/A</v>
      </c>
      <c r="BA98" s="140"/>
      <c r="BB98" s="281"/>
      <c r="BC98" s="273"/>
      <c r="BD98" s="273"/>
      <c r="BE98" s="273"/>
      <c r="BF98" s="273"/>
      <c r="BG98" s="273"/>
      <c r="BH98" s="273"/>
      <c r="BI98" s="273"/>
      <c r="BJ98" s="273"/>
      <c r="BK98" s="273"/>
      <c r="BL98" s="273"/>
      <c r="BM98" s="273"/>
      <c r="BO98" s="273"/>
      <c r="BP98" s="273"/>
      <c r="BQ98" s="273"/>
      <c r="BR98" s="273"/>
      <c r="BS98" s="273"/>
      <c r="BT98" s="273"/>
      <c r="BU98" s="273"/>
      <c r="BV98" s="273"/>
      <c r="BW98" s="273"/>
      <c r="BX98" s="273"/>
      <c r="BY98" s="273"/>
      <c r="BZ98" s="273"/>
    </row>
    <row r="99" spans="1:78" ht="47.25" customHeight="1">
      <c r="A99" s="261"/>
      <c r="B99" s="261" t="s">
        <v>183</v>
      </c>
      <c r="C99" s="244" t="s">
        <v>466</v>
      </c>
      <c r="D99" s="279" t="s">
        <v>226</v>
      </c>
      <c r="E99" s="261" t="s">
        <v>176</v>
      </c>
      <c r="F99" s="261" t="s">
        <v>164</v>
      </c>
      <c r="G99" s="261" t="s">
        <v>164</v>
      </c>
      <c r="H99" s="261" t="s">
        <v>164</v>
      </c>
      <c r="I99" s="261" t="s">
        <v>164</v>
      </c>
      <c r="J99" s="261" t="s">
        <v>164</v>
      </c>
      <c r="K99" s="261" t="s">
        <v>164</v>
      </c>
      <c r="L99" s="261" t="s">
        <v>164</v>
      </c>
      <c r="M99" s="261" t="s">
        <v>164</v>
      </c>
      <c r="N99" s="261" t="s">
        <v>164</v>
      </c>
      <c r="O99" s="261" t="s">
        <v>164</v>
      </c>
      <c r="P99" s="261"/>
      <c r="Q99" s="261"/>
      <c r="R99" s="261" t="s">
        <v>209</v>
      </c>
      <c r="S99" s="262"/>
      <c r="T99" s="280" t="s">
        <v>227</v>
      </c>
      <c r="U99" s="289">
        <v>2022011000051</v>
      </c>
      <c r="V99" s="311" t="s">
        <v>227</v>
      </c>
      <c r="W99" s="409">
        <v>1200</v>
      </c>
      <c r="X99" s="405"/>
      <c r="Y99" s="405">
        <v>0</v>
      </c>
      <c r="Z99" s="405"/>
      <c r="AA99" s="405">
        <v>0</v>
      </c>
      <c r="AB99" s="405"/>
      <c r="AC99" s="405">
        <v>0</v>
      </c>
      <c r="AD99" s="478">
        <v>1200</v>
      </c>
      <c r="AE99" s="409">
        <v>0</v>
      </c>
      <c r="AF99" s="409">
        <v>1200</v>
      </c>
      <c r="AG99" s="481">
        <v>535.19525299999998</v>
      </c>
      <c r="AH99" s="268">
        <v>0.44599604416666666</v>
      </c>
      <c r="AI99" s="290"/>
      <c r="AJ99" s="267">
        <v>0</v>
      </c>
      <c r="AK99" s="267">
        <v>535.19525299999998</v>
      </c>
      <c r="AL99" s="174" t="e" vm="1">
        <v>#VALUE!</v>
      </c>
      <c r="AM99" s="481">
        <v>355.35407800000002</v>
      </c>
      <c r="AN99" s="291">
        <v>0.29612839833333332</v>
      </c>
      <c r="AO99" s="290"/>
      <c r="AP99" s="267">
        <v>0</v>
      </c>
      <c r="AQ99" s="270">
        <v>355.35407800000002</v>
      </c>
      <c r="AR99" s="174" t="e">
        <v>#N/A</v>
      </c>
      <c r="AS99" s="481">
        <v>354.93799100000001</v>
      </c>
      <c r="AT99" s="291">
        <v>0.29578165916666666</v>
      </c>
      <c r="AU99" s="481">
        <v>664.80474700000002</v>
      </c>
      <c r="AV99" s="408">
        <v>179.84117499999996</v>
      </c>
      <c r="AW99" s="414">
        <v>844.64592199999993</v>
      </c>
      <c r="AX99" s="409">
        <v>664.80474700000002</v>
      </c>
      <c r="AY99" s="195" t="e">
        <v>#N/A</v>
      </c>
      <c r="AZ99" s="271" t="e">
        <v>#N/A</v>
      </c>
      <c r="BA99" s="140"/>
      <c r="BB99" s="281"/>
      <c r="BC99" s="273"/>
      <c r="BD99" s="273"/>
      <c r="BE99" s="273"/>
      <c r="BF99" s="273"/>
      <c r="BG99" s="273"/>
      <c r="BH99" s="273"/>
      <c r="BI99" s="273"/>
      <c r="BJ99" s="273"/>
      <c r="BK99" s="273"/>
      <c r="BL99" s="273"/>
      <c r="BM99" s="273"/>
      <c r="BO99" s="273"/>
      <c r="BP99" s="273"/>
      <c r="BQ99" s="273"/>
      <c r="BR99" s="273"/>
      <c r="BS99" s="273"/>
      <c r="BT99" s="273"/>
      <c r="BU99" s="273"/>
      <c r="BV99" s="273"/>
      <c r="BW99" s="273"/>
      <c r="BX99" s="273"/>
      <c r="BY99" s="273"/>
      <c r="BZ99" s="273"/>
    </row>
    <row r="100" spans="1:78" ht="34.5" customHeight="1">
      <c r="A100" s="186"/>
      <c r="B100" s="186"/>
      <c r="C100" s="186"/>
      <c r="D100" s="279"/>
      <c r="E100" s="186"/>
      <c r="F100" s="186"/>
      <c r="G100" s="186"/>
      <c r="H100" s="186"/>
      <c r="I100" s="186"/>
      <c r="J100" s="186"/>
      <c r="K100" s="186"/>
      <c r="L100" s="186"/>
      <c r="M100" s="186"/>
      <c r="N100" s="186"/>
      <c r="O100" s="186"/>
      <c r="P100" s="186"/>
      <c r="Q100" s="186"/>
      <c r="R100" s="186"/>
      <c r="S100" s="254"/>
      <c r="T100" s="160" t="s">
        <v>228</v>
      </c>
      <c r="U100" s="457"/>
      <c r="V100" s="160" t="s">
        <v>228</v>
      </c>
      <c r="W100" s="398">
        <v>3919.895</v>
      </c>
      <c r="X100" s="398">
        <v>0</v>
      </c>
      <c r="Y100" s="398">
        <v>0</v>
      </c>
      <c r="Z100" s="398">
        <v>0</v>
      </c>
      <c r="AA100" s="398">
        <v>0</v>
      </c>
      <c r="AB100" s="398">
        <v>0</v>
      </c>
      <c r="AC100" s="398">
        <v>0</v>
      </c>
      <c r="AD100" s="473">
        <v>3919.895</v>
      </c>
      <c r="AE100" s="398">
        <v>0</v>
      </c>
      <c r="AF100" s="398">
        <v>3919.895</v>
      </c>
      <c r="AG100" s="473">
        <v>2246.5699070000001</v>
      </c>
      <c r="AH100" s="171">
        <v>0.57311991953866115</v>
      </c>
      <c r="AI100" s="292"/>
      <c r="AJ100" s="293">
        <v>0</v>
      </c>
      <c r="AK100" s="190">
        <v>1711.374654</v>
      </c>
      <c r="AL100" s="174" t="e" vm="1">
        <v>#VALUE!</v>
      </c>
      <c r="AM100" s="473">
        <v>1434.7486840000001</v>
      </c>
      <c r="AN100" s="188">
        <v>0.36601712137697567</v>
      </c>
      <c r="AO100" s="294"/>
      <c r="AP100" s="293">
        <v>0</v>
      </c>
      <c r="AQ100" s="190">
        <v>1079.3946060000001</v>
      </c>
      <c r="AR100" s="174" t="e">
        <v>#N/A</v>
      </c>
      <c r="AS100" s="473">
        <v>1433.771293</v>
      </c>
      <c r="AT100" s="188">
        <v>0.36576778025942019</v>
      </c>
      <c r="AU100" s="473">
        <v>1673.3250929999999</v>
      </c>
      <c r="AV100" s="398">
        <v>631.9800479999999</v>
      </c>
      <c r="AW100" s="400">
        <v>2485.1463159999998</v>
      </c>
      <c r="AX100" s="398">
        <v>1673.3250929999999</v>
      </c>
      <c r="AY100" s="275" t="e">
        <v>#N/A</v>
      </c>
      <c r="AZ100" s="271" t="e">
        <v>#N/A</v>
      </c>
      <c r="BA100" s="140"/>
      <c r="BB100" s="284"/>
      <c r="BC100" s="285"/>
      <c r="BD100" s="285"/>
      <c r="BE100" s="285"/>
      <c r="BF100" s="285"/>
      <c r="BG100" s="285"/>
      <c r="BH100" s="285"/>
      <c r="BI100" s="285"/>
      <c r="BJ100" s="285"/>
      <c r="BK100" s="285"/>
      <c r="BL100" s="285"/>
      <c r="BM100" s="285"/>
      <c r="BO100" s="285"/>
      <c r="BP100" s="285"/>
      <c r="BQ100" s="285"/>
      <c r="BR100" s="285"/>
      <c r="BS100" s="285"/>
      <c r="BT100" s="285"/>
      <c r="BU100" s="285"/>
      <c r="BV100" s="285"/>
      <c r="BW100" s="285"/>
      <c r="BX100" s="285"/>
      <c r="BY100" s="285"/>
      <c r="BZ100" s="285"/>
    </row>
    <row r="101" spans="1:78" ht="34.5" customHeight="1">
      <c r="A101" s="186"/>
      <c r="B101" s="186"/>
      <c r="C101" s="186"/>
      <c r="D101" s="186"/>
      <c r="E101" s="186"/>
      <c r="F101" s="186"/>
      <c r="G101" s="186"/>
      <c r="H101" s="186"/>
      <c r="I101" s="186"/>
      <c r="J101" s="186"/>
      <c r="K101" s="186"/>
      <c r="L101" s="186"/>
      <c r="M101" s="186"/>
      <c r="N101" s="186"/>
      <c r="O101" s="186"/>
      <c r="P101" s="186"/>
      <c r="Q101" s="186"/>
      <c r="R101" s="186"/>
      <c r="S101" s="254"/>
      <c r="T101" s="278" t="s">
        <v>125</v>
      </c>
      <c r="U101" s="456"/>
      <c r="V101" s="278" t="s">
        <v>125</v>
      </c>
      <c r="W101" s="160" t="s">
        <v>126</v>
      </c>
      <c r="X101" s="160" t="s">
        <v>127</v>
      </c>
      <c r="Y101" s="160" t="s">
        <v>128</v>
      </c>
      <c r="Z101" s="160" t="s">
        <v>129</v>
      </c>
      <c r="AA101" s="160" t="s">
        <v>130</v>
      </c>
      <c r="AB101" s="160" t="s">
        <v>131</v>
      </c>
      <c r="AC101" s="159" t="s">
        <v>132</v>
      </c>
      <c r="AD101" s="469" t="s">
        <v>133</v>
      </c>
      <c r="AE101" s="159" t="s">
        <v>134</v>
      </c>
      <c r="AF101" s="159" t="s">
        <v>135</v>
      </c>
      <c r="AG101" s="469" t="s">
        <v>0</v>
      </c>
      <c r="AH101" s="161" t="s">
        <v>136</v>
      </c>
      <c r="AI101" s="162" t="s">
        <v>137</v>
      </c>
      <c r="AJ101" s="162" t="s">
        <v>138</v>
      </c>
      <c r="AK101" s="162" t="s">
        <v>139</v>
      </c>
      <c r="AL101" s="163" t="s">
        <v>140</v>
      </c>
      <c r="AM101" s="469" t="s">
        <v>141</v>
      </c>
      <c r="AN101" s="161" t="s">
        <v>142</v>
      </c>
      <c r="AO101" s="255"/>
      <c r="AP101" s="295" t="s">
        <v>144</v>
      </c>
      <c r="AQ101" s="259" t="s">
        <v>145</v>
      </c>
      <c r="AR101" s="296" t="s">
        <v>146</v>
      </c>
      <c r="AS101" s="469" t="s">
        <v>464</v>
      </c>
      <c r="AT101" s="161" t="s">
        <v>465</v>
      </c>
      <c r="AU101" s="482" t="s">
        <v>147</v>
      </c>
      <c r="AV101" s="413" t="s">
        <v>148</v>
      </c>
      <c r="AW101" s="413" t="s">
        <v>149</v>
      </c>
      <c r="AX101" s="392" t="s">
        <v>150</v>
      </c>
      <c r="AY101" s="259" t="s">
        <v>151</v>
      </c>
      <c r="AZ101" s="260" t="s">
        <v>152</v>
      </c>
      <c r="BA101" s="140"/>
      <c r="BB101" s="166"/>
      <c r="BC101" s="168"/>
      <c r="BD101" s="168"/>
      <c r="BE101" s="168"/>
      <c r="BF101" s="168"/>
      <c r="BG101" s="168"/>
      <c r="BH101" s="168"/>
      <c r="BI101" s="168"/>
      <c r="BJ101" s="168"/>
      <c r="BK101" s="168"/>
      <c r="BL101" s="168"/>
      <c r="BM101" s="168"/>
      <c r="BO101" s="168"/>
      <c r="BP101" s="168"/>
      <c r="BQ101" s="168"/>
      <c r="BR101" s="168"/>
      <c r="BS101" s="168"/>
      <c r="BT101" s="168"/>
      <c r="BU101" s="168"/>
      <c r="BV101" s="168"/>
      <c r="BW101" s="168"/>
      <c r="BX101" s="168"/>
      <c r="BY101" s="168"/>
      <c r="BZ101" s="168"/>
    </row>
    <row r="102" spans="1:78" ht="48.75" customHeight="1">
      <c r="A102" s="186"/>
      <c r="B102" s="186" t="s">
        <v>183</v>
      </c>
      <c r="C102" s="244" t="s">
        <v>466</v>
      </c>
      <c r="D102" s="279" t="s">
        <v>229</v>
      </c>
      <c r="E102" s="186" t="s">
        <v>176</v>
      </c>
      <c r="F102" s="186" t="s">
        <v>164</v>
      </c>
      <c r="G102" s="186" t="s">
        <v>164</v>
      </c>
      <c r="H102" s="186" t="s">
        <v>164</v>
      </c>
      <c r="I102" s="186" t="s">
        <v>164</v>
      </c>
      <c r="J102" s="186" t="s">
        <v>164</v>
      </c>
      <c r="K102" s="186" t="s">
        <v>164</v>
      </c>
      <c r="L102" s="186" t="s">
        <v>164</v>
      </c>
      <c r="M102" s="186" t="s">
        <v>164</v>
      </c>
      <c r="N102" s="186" t="s">
        <v>164</v>
      </c>
      <c r="O102" s="186" t="s">
        <v>164</v>
      </c>
      <c r="P102" s="186"/>
      <c r="Q102" s="186"/>
      <c r="R102" s="186" t="s">
        <v>230</v>
      </c>
      <c r="S102" s="254"/>
      <c r="T102" s="297" t="s">
        <v>231</v>
      </c>
      <c r="U102" s="289">
        <v>2021011000088</v>
      </c>
      <c r="V102" s="297" t="s">
        <v>231</v>
      </c>
      <c r="W102" s="405">
        <v>5947.5959999999995</v>
      </c>
      <c r="X102" s="405"/>
      <c r="Y102" s="405">
        <v>0</v>
      </c>
      <c r="Z102" s="405"/>
      <c r="AA102" s="405">
        <v>9500</v>
      </c>
      <c r="AB102" s="405"/>
      <c r="AC102" s="405">
        <v>9500</v>
      </c>
      <c r="AD102" s="478">
        <v>15447.596</v>
      </c>
      <c r="AE102" s="405">
        <v>0</v>
      </c>
      <c r="AF102" s="405">
        <v>15447.596</v>
      </c>
      <c r="AG102" s="478">
        <v>7093.406763</v>
      </c>
      <c r="AH102" s="268">
        <v>0.45919162845791672</v>
      </c>
      <c r="AI102" s="269"/>
      <c r="AJ102" s="267">
        <v>0</v>
      </c>
      <c r="AK102" s="270">
        <v>7093.406763</v>
      </c>
      <c r="AL102" s="174" t="e" vm="1">
        <v>#VALUE!</v>
      </c>
      <c r="AM102" s="478">
        <v>5088.464868</v>
      </c>
      <c r="AN102" s="268">
        <v>0.32940173137619605</v>
      </c>
      <c r="AO102" s="269"/>
      <c r="AP102" s="267">
        <v>0</v>
      </c>
      <c r="AQ102" s="270">
        <v>5088.464868</v>
      </c>
      <c r="AR102" s="174" t="e">
        <v>#N/A</v>
      </c>
      <c r="AS102" s="478">
        <v>5086.4757719999998</v>
      </c>
      <c r="AT102" s="268">
        <v>0.32927296726299676</v>
      </c>
      <c r="AU102" s="483">
        <v>8354.1892369999987</v>
      </c>
      <c r="AV102" s="407">
        <v>2004.9418949999999</v>
      </c>
      <c r="AW102" s="407">
        <v>10359.131131999999</v>
      </c>
      <c r="AX102" s="405">
        <v>8354.1892369999987</v>
      </c>
      <c r="AY102" s="195" t="e">
        <v>#N/A</v>
      </c>
      <c r="AZ102" s="271" t="e">
        <v>#N/A</v>
      </c>
      <c r="BA102" s="140"/>
      <c r="BB102" s="281"/>
      <c r="BC102" s="273"/>
      <c r="BD102" s="273"/>
      <c r="BE102" s="273"/>
      <c r="BF102" s="273"/>
      <c r="BG102" s="273"/>
      <c r="BH102" s="273"/>
      <c r="BI102" s="273"/>
      <c r="BJ102" s="273"/>
      <c r="BK102" s="273"/>
      <c r="BL102" s="273"/>
      <c r="BM102" s="273"/>
      <c r="BO102" s="273"/>
      <c r="BP102" s="273"/>
      <c r="BQ102" s="273"/>
      <c r="BR102" s="273"/>
      <c r="BS102" s="273"/>
      <c r="BT102" s="273"/>
      <c r="BU102" s="273"/>
      <c r="BV102" s="273"/>
      <c r="BW102" s="273"/>
      <c r="BX102" s="273"/>
      <c r="BY102" s="273"/>
      <c r="BZ102" s="273"/>
    </row>
    <row r="103" spans="1:78" ht="48.75" customHeight="1">
      <c r="A103" s="186"/>
      <c r="B103" s="186" t="s">
        <v>183</v>
      </c>
      <c r="C103" s="244" t="s">
        <v>466</v>
      </c>
      <c r="D103" s="279" t="s">
        <v>232</v>
      </c>
      <c r="E103" s="186" t="s">
        <v>176</v>
      </c>
      <c r="F103" s="186" t="s">
        <v>164</v>
      </c>
      <c r="G103" s="186" t="s">
        <v>164</v>
      </c>
      <c r="H103" s="186" t="s">
        <v>164</v>
      </c>
      <c r="I103" s="186" t="s">
        <v>164</v>
      </c>
      <c r="J103" s="186" t="s">
        <v>164</v>
      </c>
      <c r="K103" s="186" t="s">
        <v>164</v>
      </c>
      <c r="L103" s="186" t="s">
        <v>164</v>
      </c>
      <c r="M103" s="186" t="s">
        <v>164</v>
      </c>
      <c r="N103" s="186" t="s">
        <v>164</v>
      </c>
      <c r="O103" s="186" t="s">
        <v>164</v>
      </c>
      <c r="P103" s="186"/>
      <c r="Q103" s="186"/>
      <c r="R103" s="186" t="s">
        <v>230</v>
      </c>
      <c r="S103" s="254"/>
      <c r="T103" s="297" t="s">
        <v>233</v>
      </c>
      <c r="U103" s="289" t="s">
        <v>234</v>
      </c>
      <c r="V103" s="297" t="s">
        <v>233</v>
      </c>
      <c r="W103" s="405">
        <v>4440.3980929999998</v>
      </c>
      <c r="X103" s="405"/>
      <c r="Y103" s="405">
        <v>0</v>
      </c>
      <c r="Z103" s="405"/>
      <c r="AA103" s="405">
        <v>0</v>
      </c>
      <c r="AB103" s="405"/>
      <c r="AC103" s="405">
        <v>0</v>
      </c>
      <c r="AD103" s="478">
        <v>4440.3980929999998</v>
      </c>
      <c r="AE103" s="405">
        <v>0</v>
      </c>
      <c r="AF103" s="405">
        <v>4440.3980929999998</v>
      </c>
      <c r="AG103" s="478">
        <v>3850.048327</v>
      </c>
      <c r="AH103" s="268">
        <v>0.86705026134241248</v>
      </c>
      <c r="AI103" s="269"/>
      <c r="AJ103" s="267">
        <v>0</v>
      </c>
      <c r="AK103" s="270">
        <v>3850.048327</v>
      </c>
      <c r="AL103" s="174" t="e" vm="1">
        <v>#VALUE!</v>
      </c>
      <c r="AM103" s="478">
        <v>1967.3206379999999</v>
      </c>
      <c r="AN103" s="268">
        <v>0.44305050961564768</v>
      </c>
      <c r="AO103" s="269"/>
      <c r="AP103" s="267">
        <v>0</v>
      </c>
      <c r="AQ103" s="270">
        <v>1967.3206379999999</v>
      </c>
      <c r="AR103" s="174" t="e">
        <v>#N/A</v>
      </c>
      <c r="AS103" s="478">
        <v>1966.488464</v>
      </c>
      <c r="AT103" s="268">
        <v>0.44286309984234112</v>
      </c>
      <c r="AU103" s="483">
        <v>590.34976599999982</v>
      </c>
      <c r="AV103" s="407">
        <v>1882.7276890000001</v>
      </c>
      <c r="AW103" s="407">
        <v>2473.0774549999996</v>
      </c>
      <c r="AX103" s="405">
        <v>590.34976599999982</v>
      </c>
      <c r="AY103" s="195" t="e">
        <v>#N/A</v>
      </c>
      <c r="AZ103" s="271" t="e">
        <v>#N/A</v>
      </c>
      <c r="BA103" s="140"/>
      <c r="BB103" s="281"/>
      <c r="BC103" s="273"/>
      <c r="BD103" s="273"/>
      <c r="BE103" s="273"/>
      <c r="BF103" s="273"/>
      <c r="BG103" s="273"/>
      <c r="BH103" s="273"/>
      <c r="BI103" s="273"/>
      <c r="BJ103" s="273"/>
      <c r="BK103" s="273"/>
      <c r="BL103" s="273"/>
      <c r="BM103" s="273"/>
      <c r="BO103" s="273"/>
      <c r="BP103" s="273"/>
      <c r="BQ103" s="273"/>
      <c r="BR103" s="273"/>
      <c r="BS103" s="273"/>
      <c r="BT103" s="273"/>
      <c r="BU103" s="273"/>
      <c r="BV103" s="273"/>
      <c r="BW103" s="273"/>
      <c r="BX103" s="273"/>
      <c r="BY103" s="273"/>
      <c r="BZ103" s="273"/>
    </row>
    <row r="104" spans="1:78" ht="48.75" customHeight="1">
      <c r="A104" s="186"/>
      <c r="B104" s="186" t="s">
        <v>183</v>
      </c>
      <c r="C104" s="244" t="s">
        <v>466</v>
      </c>
      <c r="D104" s="279" t="s">
        <v>235</v>
      </c>
      <c r="E104" s="186" t="s">
        <v>176</v>
      </c>
      <c r="F104" s="186" t="s">
        <v>164</v>
      </c>
      <c r="G104" s="186" t="s">
        <v>164</v>
      </c>
      <c r="H104" s="186" t="s">
        <v>164</v>
      </c>
      <c r="I104" s="186" t="s">
        <v>164</v>
      </c>
      <c r="J104" s="186" t="s">
        <v>164</v>
      </c>
      <c r="K104" s="186" t="s">
        <v>164</v>
      </c>
      <c r="L104" s="186" t="s">
        <v>164</v>
      </c>
      <c r="M104" s="186" t="s">
        <v>164</v>
      </c>
      <c r="N104" s="186" t="s">
        <v>164</v>
      </c>
      <c r="O104" s="186" t="s">
        <v>164</v>
      </c>
      <c r="P104" s="186"/>
      <c r="Q104" s="186"/>
      <c r="R104" s="186" t="s">
        <v>230</v>
      </c>
      <c r="S104" s="254"/>
      <c r="T104" s="297" t="s">
        <v>236</v>
      </c>
      <c r="U104" s="289" t="s">
        <v>237</v>
      </c>
      <c r="V104" s="297" t="s">
        <v>236</v>
      </c>
      <c r="W104" s="405">
        <v>3000</v>
      </c>
      <c r="X104" s="405"/>
      <c r="Y104" s="405">
        <v>0</v>
      </c>
      <c r="Z104" s="405"/>
      <c r="AA104" s="405">
        <v>2640</v>
      </c>
      <c r="AB104" s="405"/>
      <c r="AC104" s="405">
        <v>2640</v>
      </c>
      <c r="AD104" s="478">
        <v>5640</v>
      </c>
      <c r="AE104" s="405">
        <v>0</v>
      </c>
      <c r="AF104" s="405">
        <v>5640</v>
      </c>
      <c r="AG104" s="478">
        <v>2375.7508903299999</v>
      </c>
      <c r="AH104" s="268">
        <v>0.42123242736347516</v>
      </c>
      <c r="AI104" s="269"/>
      <c r="AJ104" s="267">
        <v>0</v>
      </c>
      <c r="AK104" s="270">
        <v>2375.7508903299999</v>
      </c>
      <c r="AL104" s="174" t="e" vm="1">
        <v>#VALUE!</v>
      </c>
      <c r="AM104" s="478">
        <v>1541.6103230000001</v>
      </c>
      <c r="AN104" s="268">
        <v>0.27333516365248228</v>
      </c>
      <c r="AO104" s="269"/>
      <c r="AP104" s="267">
        <v>0</v>
      </c>
      <c r="AQ104" s="270">
        <v>1541.6103230000001</v>
      </c>
      <c r="AR104" s="174" t="e">
        <v>#N/A</v>
      </c>
      <c r="AS104" s="478">
        <v>1541.6103230000001</v>
      </c>
      <c r="AT104" s="268">
        <v>0.27333516365248228</v>
      </c>
      <c r="AU104" s="483">
        <v>3264.2491096700001</v>
      </c>
      <c r="AV104" s="407">
        <v>834.14056732999984</v>
      </c>
      <c r="AW104" s="407">
        <v>4098.3896770000001</v>
      </c>
      <c r="AX104" s="405">
        <v>3264.2491096700001</v>
      </c>
      <c r="AY104" s="195" t="e">
        <v>#N/A</v>
      </c>
      <c r="AZ104" s="271" t="e">
        <v>#N/A</v>
      </c>
      <c r="BA104" s="140"/>
      <c r="BB104" s="281"/>
      <c r="BC104" s="273"/>
      <c r="BD104" s="273"/>
      <c r="BE104" s="273"/>
      <c r="BF104" s="273"/>
      <c r="BG104" s="273"/>
      <c r="BH104" s="273"/>
      <c r="BI104" s="273"/>
      <c r="BJ104" s="273"/>
      <c r="BK104" s="273"/>
      <c r="BL104" s="273"/>
      <c r="BM104" s="273"/>
      <c r="BO104" s="273"/>
      <c r="BP104" s="273"/>
      <c r="BQ104" s="273"/>
      <c r="BR104" s="273"/>
      <c r="BS104" s="273"/>
      <c r="BT104" s="273"/>
      <c r="BU104" s="273"/>
      <c r="BV104" s="273"/>
      <c r="BW104" s="273"/>
      <c r="BX104" s="273"/>
      <c r="BY104" s="273"/>
      <c r="BZ104" s="273"/>
    </row>
    <row r="105" spans="1:78" ht="48.75" customHeight="1">
      <c r="A105" s="186"/>
      <c r="B105" s="186" t="s">
        <v>183</v>
      </c>
      <c r="C105" s="244" t="s">
        <v>466</v>
      </c>
      <c r="D105" s="279" t="s">
        <v>238</v>
      </c>
      <c r="E105" s="186" t="s">
        <v>176</v>
      </c>
      <c r="F105" s="186" t="s">
        <v>164</v>
      </c>
      <c r="G105" s="186" t="s">
        <v>164</v>
      </c>
      <c r="H105" s="186" t="s">
        <v>164</v>
      </c>
      <c r="I105" s="186" t="s">
        <v>164</v>
      </c>
      <c r="J105" s="186" t="s">
        <v>164</v>
      </c>
      <c r="K105" s="186" t="s">
        <v>164</v>
      </c>
      <c r="L105" s="186" t="s">
        <v>164</v>
      </c>
      <c r="M105" s="186" t="s">
        <v>164</v>
      </c>
      <c r="N105" s="186" t="s">
        <v>164</v>
      </c>
      <c r="O105" s="186" t="s">
        <v>164</v>
      </c>
      <c r="P105" s="186"/>
      <c r="Q105" s="186"/>
      <c r="R105" s="186" t="s">
        <v>230</v>
      </c>
      <c r="S105" s="254"/>
      <c r="T105" s="298" t="s">
        <v>239</v>
      </c>
      <c r="U105" s="289">
        <v>2022011000071</v>
      </c>
      <c r="V105" s="298" t="s">
        <v>239</v>
      </c>
      <c r="W105" s="415">
        <v>1789.373658</v>
      </c>
      <c r="X105" s="405"/>
      <c r="Y105" s="405">
        <v>0</v>
      </c>
      <c r="Z105" s="405"/>
      <c r="AA105" s="405">
        <v>0</v>
      </c>
      <c r="AB105" s="405"/>
      <c r="AC105" s="405">
        <v>0</v>
      </c>
      <c r="AD105" s="478">
        <v>1789.373658</v>
      </c>
      <c r="AE105" s="415">
        <v>0</v>
      </c>
      <c r="AF105" s="405">
        <v>1789.373658</v>
      </c>
      <c r="AG105" s="483">
        <v>1407.087863</v>
      </c>
      <c r="AH105" s="299">
        <v>0.78635776083387499</v>
      </c>
      <c r="AI105" s="300"/>
      <c r="AJ105" s="267">
        <v>0</v>
      </c>
      <c r="AK105" s="270">
        <v>1407.087863</v>
      </c>
      <c r="AL105" s="174" t="e" vm="1">
        <v>#VALUE!</v>
      </c>
      <c r="AM105" s="483">
        <v>849.25422349999997</v>
      </c>
      <c r="AN105" s="299">
        <v>0.4746097718065323</v>
      </c>
      <c r="AO105" s="300"/>
      <c r="AP105" s="267">
        <v>0</v>
      </c>
      <c r="AQ105" s="270">
        <v>849.25422349999997</v>
      </c>
      <c r="AR105" s="174" t="e">
        <v>#N/A</v>
      </c>
      <c r="AS105" s="483">
        <v>849.25422349999997</v>
      </c>
      <c r="AT105" s="299">
        <v>0.4746097718065323</v>
      </c>
      <c r="AU105" s="483">
        <v>382.28579500000001</v>
      </c>
      <c r="AV105" s="416">
        <v>557.8336395</v>
      </c>
      <c r="AW105" s="416">
        <v>940.11943450000001</v>
      </c>
      <c r="AX105" s="415">
        <v>382.28579500000001</v>
      </c>
      <c r="AY105" s="195" t="e">
        <v>#N/A</v>
      </c>
      <c r="AZ105" s="271" t="e">
        <v>#N/A</v>
      </c>
      <c r="BA105" s="140"/>
      <c r="BB105" s="281"/>
      <c r="BC105" s="273"/>
      <c r="BD105" s="273"/>
      <c r="BE105" s="273"/>
      <c r="BF105" s="273"/>
      <c r="BG105" s="273"/>
      <c r="BH105" s="273"/>
      <c r="BI105" s="273"/>
      <c r="BJ105" s="273"/>
      <c r="BK105" s="273"/>
      <c r="BL105" s="273"/>
      <c r="BM105" s="273"/>
      <c r="BO105" s="273"/>
      <c r="BP105" s="273"/>
      <c r="BQ105" s="273"/>
      <c r="BR105" s="273"/>
      <c r="BS105" s="273"/>
      <c r="BT105" s="273"/>
      <c r="BU105" s="273"/>
      <c r="BV105" s="273"/>
      <c r="BW105" s="273"/>
      <c r="BX105" s="273"/>
      <c r="BY105" s="273"/>
      <c r="BZ105" s="273"/>
    </row>
    <row r="106" spans="1:78" ht="34.5" customHeight="1">
      <c r="A106" s="186"/>
      <c r="B106" s="186"/>
      <c r="C106" s="186"/>
      <c r="D106" s="279"/>
      <c r="E106" s="186"/>
      <c r="F106" s="186"/>
      <c r="G106" s="186"/>
      <c r="H106" s="186"/>
      <c r="I106" s="186"/>
      <c r="J106" s="186"/>
      <c r="K106" s="186"/>
      <c r="L106" s="186"/>
      <c r="M106" s="186"/>
      <c r="N106" s="186"/>
      <c r="O106" s="186"/>
      <c r="P106" s="186"/>
      <c r="Q106" s="186"/>
      <c r="R106" s="186"/>
      <c r="S106" s="254"/>
      <c r="T106" s="160" t="s">
        <v>240</v>
      </c>
      <c r="U106" s="457"/>
      <c r="V106" s="160" t="s">
        <v>472</v>
      </c>
      <c r="W106" s="398">
        <v>15177.367751</v>
      </c>
      <c r="X106" s="398">
        <v>0</v>
      </c>
      <c r="Y106" s="398">
        <v>0</v>
      </c>
      <c r="Z106" s="398">
        <v>0</v>
      </c>
      <c r="AA106" s="398">
        <v>12140</v>
      </c>
      <c r="AB106" s="398">
        <v>0</v>
      </c>
      <c r="AC106" s="398">
        <v>12140</v>
      </c>
      <c r="AD106" s="473">
        <v>27317.367751000002</v>
      </c>
      <c r="AE106" s="398">
        <v>0</v>
      </c>
      <c r="AF106" s="398">
        <v>27317.367751000002</v>
      </c>
      <c r="AG106" s="473">
        <v>14726.293843330001</v>
      </c>
      <c r="AH106" s="171">
        <v>0.53908172916077968</v>
      </c>
      <c r="AI106" s="292"/>
      <c r="AJ106" s="293">
        <v>0</v>
      </c>
      <c r="AK106" s="190">
        <v>1407.087863</v>
      </c>
      <c r="AL106" s="174" t="e" vm="1">
        <v>#VALUE!</v>
      </c>
      <c r="AM106" s="473">
        <v>9446.650052500001</v>
      </c>
      <c r="AN106" s="188">
        <v>0.34581113885521381</v>
      </c>
      <c r="AO106" s="294"/>
      <c r="AP106" s="293">
        <v>0</v>
      </c>
      <c r="AQ106" s="190">
        <v>849.25422349999997</v>
      </c>
      <c r="AR106" s="174" t="e">
        <v>#N/A</v>
      </c>
      <c r="AS106" s="473">
        <v>9443.8287825000007</v>
      </c>
      <c r="AT106" s="188">
        <v>0.34570786133500336</v>
      </c>
      <c r="AU106" s="473">
        <v>12591.073907669997</v>
      </c>
      <c r="AV106" s="398">
        <v>5279.6437908299995</v>
      </c>
      <c r="AW106" s="398">
        <v>17870.717698499997</v>
      </c>
      <c r="AX106" s="398">
        <v>12591.073907669997</v>
      </c>
      <c r="AY106" s="398" t="e">
        <v>#N/A</v>
      </c>
      <c r="AZ106" s="271" t="e">
        <v>#N/A</v>
      </c>
      <c r="BA106" s="140"/>
      <c r="BB106" s="284"/>
      <c r="BC106" s="285"/>
      <c r="BD106" s="285"/>
      <c r="BE106" s="285"/>
      <c r="BF106" s="285"/>
      <c r="BG106" s="285"/>
      <c r="BH106" s="285"/>
      <c r="BI106" s="285"/>
      <c r="BJ106" s="285"/>
      <c r="BK106" s="285"/>
      <c r="BL106" s="285"/>
      <c r="BM106" s="285"/>
      <c r="BO106" s="285"/>
      <c r="BP106" s="285"/>
      <c r="BQ106" s="285"/>
      <c r="BR106" s="285"/>
      <c r="BS106" s="285"/>
      <c r="BT106" s="285"/>
      <c r="BU106" s="285"/>
      <c r="BV106" s="285"/>
      <c r="BW106" s="285"/>
      <c r="BX106" s="285"/>
      <c r="BY106" s="285"/>
      <c r="BZ106" s="285"/>
    </row>
    <row r="107" spans="1:78" ht="34.5" hidden="1" customHeight="1">
      <c r="A107" s="186"/>
      <c r="B107" s="186"/>
      <c r="C107" s="186"/>
      <c r="D107" s="186"/>
      <c r="E107" s="186"/>
      <c r="F107" s="186"/>
      <c r="G107" s="186"/>
      <c r="H107" s="186"/>
      <c r="I107" s="186"/>
      <c r="J107" s="186"/>
      <c r="K107" s="186"/>
      <c r="L107" s="186"/>
      <c r="M107" s="186"/>
      <c r="N107" s="186"/>
      <c r="O107" s="186"/>
      <c r="P107" s="186"/>
      <c r="Q107" s="186"/>
      <c r="R107" s="186"/>
      <c r="S107" s="254"/>
      <c r="T107" s="301" t="s">
        <v>125</v>
      </c>
      <c r="U107" s="460"/>
      <c r="V107" s="160" t="s">
        <v>125</v>
      </c>
      <c r="W107" s="160" t="s">
        <v>126</v>
      </c>
      <c r="X107" s="160" t="s">
        <v>127</v>
      </c>
      <c r="Y107" s="160" t="s">
        <v>128</v>
      </c>
      <c r="Z107" s="160" t="s">
        <v>129</v>
      </c>
      <c r="AA107" s="160" t="s">
        <v>130</v>
      </c>
      <c r="AB107" s="160" t="s">
        <v>131</v>
      </c>
      <c r="AC107" s="159" t="s">
        <v>132</v>
      </c>
      <c r="AD107" s="469" t="s">
        <v>133</v>
      </c>
      <c r="AE107" s="159" t="s">
        <v>134</v>
      </c>
      <c r="AF107" s="159" t="s">
        <v>135</v>
      </c>
      <c r="AG107" s="469" t="s">
        <v>0</v>
      </c>
      <c r="AH107" s="161" t="s">
        <v>136</v>
      </c>
      <c r="AI107" s="162" t="s">
        <v>137</v>
      </c>
      <c r="AJ107" s="162" t="s">
        <v>138</v>
      </c>
      <c r="AK107" s="162" t="s">
        <v>139</v>
      </c>
      <c r="AL107" s="163" t="s">
        <v>140</v>
      </c>
      <c r="AM107" s="469" t="s">
        <v>141</v>
      </c>
      <c r="AN107" s="161" t="s">
        <v>142</v>
      </c>
      <c r="AO107" s="259" t="s">
        <v>241</v>
      </c>
      <c r="AP107" s="259" t="s">
        <v>144</v>
      </c>
      <c r="AQ107" s="259" t="s">
        <v>145</v>
      </c>
      <c r="AR107" s="288" t="s">
        <v>146</v>
      </c>
      <c r="AS107" s="469" t="s">
        <v>464</v>
      </c>
      <c r="AT107" s="161" t="s">
        <v>465</v>
      </c>
      <c r="AU107" s="484" t="s">
        <v>147</v>
      </c>
      <c r="AV107" s="417" t="s">
        <v>148</v>
      </c>
      <c r="AW107" s="417" t="s">
        <v>149</v>
      </c>
      <c r="AX107" s="418" t="s">
        <v>242</v>
      </c>
      <c r="AY107" s="259" t="s">
        <v>151</v>
      </c>
      <c r="AZ107" s="260" t="s">
        <v>152</v>
      </c>
      <c r="BA107" s="140"/>
      <c r="BB107" s="166"/>
      <c r="BC107" s="168"/>
      <c r="BD107" s="168"/>
      <c r="BE107" s="168"/>
      <c r="BF107" s="168"/>
      <c r="BG107" s="168"/>
      <c r="BH107" s="168"/>
      <c r="BI107" s="168"/>
      <c r="BJ107" s="168"/>
      <c r="BK107" s="168"/>
      <c r="BL107" s="168"/>
      <c r="BM107" s="168"/>
      <c r="BO107" s="168"/>
      <c r="BP107" s="168"/>
      <c r="BQ107" s="168"/>
      <c r="BR107" s="168"/>
      <c r="BS107" s="168"/>
      <c r="BT107" s="168"/>
      <c r="BU107" s="168"/>
      <c r="BV107" s="168"/>
      <c r="BW107" s="168"/>
      <c r="BX107" s="168"/>
      <c r="BY107" s="168"/>
      <c r="BZ107" s="168"/>
    </row>
    <row r="108" spans="1:78" ht="46.5" hidden="1" customHeight="1">
      <c r="A108" s="186"/>
      <c r="B108" s="261"/>
      <c r="C108" s="244"/>
      <c r="D108" s="279"/>
      <c r="E108" s="261"/>
      <c r="F108" s="261"/>
      <c r="G108" s="261"/>
      <c r="H108" s="261"/>
      <c r="I108" s="261"/>
      <c r="J108" s="261"/>
      <c r="K108" s="261"/>
      <c r="L108" s="261"/>
      <c r="M108" s="261"/>
      <c r="N108" s="261"/>
      <c r="O108" s="261"/>
      <c r="P108" s="261"/>
      <c r="Q108" s="261"/>
      <c r="R108" s="186"/>
      <c r="S108" s="254"/>
      <c r="T108" s="263"/>
      <c r="U108" s="264"/>
      <c r="V108" s="311"/>
      <c r="W108" s="404"/>
      <c r="X108" s="405"/>
      <c r="Y108" s="405"/>
      <c r="Z108" s="405"/>
      <c r="AA108" s="405"/>
      <c r="AB108" s="405"/>
      <c r="AC108" s="405"/>
      <c r="AD108" s="478"/>
      <c r="AE108" s="405"/>
      <c r="AF108" s="405"/>
      <c r="AG108" s="479"/>
      <c r="AH108" s="268"/>
      <c r="AI108" s="269"/>
      <c r="AJ108" s="267"/>
      <c r="AK108" s="270"/>
      <c r="AL108" s="174"/>
      <c r="AM108" s="479"/>
      <c r="AN108" s="268"/>
      <c r="AO108" s="269"/>
      <c r="AP108" s="267"/>
      <c r="AQ108" s="270"/>
      <c r="AR108" s="174"/>
      <c r="AS108" s="479"/>
      <c r="AT108" s="268"/>
      <c r="AU108" s="478"/>
      <c r="AV108" s="408"/>
      <c r="AW108" s="414"/>
      <c r="AX108" s="419"/>
      <c r="AY108" s="195"/>
      <c r="AZ108" s="271"/>
      <c r="BA108" s="140"/>
      <c r="BB108" s="281"/>
      <c r="BC108" s="273"/>
      <c r="BD108" s="273"/>
      <c r="BE108" s="273"/>
      <c r="BF108" s="273"/>
      <c r="BG108" s="273"/>
      <c r="BH108" s="273"/>
      <c r="BI108" s="273"/>
      <c r="BJ108" s="273"/>
      <c r="BK108" s="273"/>
      <c r="BL108" s="273"/>
      <c r="BM108" s="273"/>
      <c r="BO108" s="273"/>
      <c r="BP108" s="273"/>
      <c r="BQ108" s="273"/>
      <c r="BR108" s="273"/>
      <c r="BS108" s="273"/>
      <c r="BT108" s="273"/>
      <c r="BU108" s="273"/>
      <c r="BV108" s="273"/>
      <c r="BW108" s="273"/>
      <c r="BX108" s="273"/>
      <c r="BY108" s="273"/>
      <c r="BZ108" s="273"/>
    </row>
    <row r="109" spans="1:78" ht="34.5" hidden="1" customHeight="1">
      <c r="A109" s="186"/>
      <c r="B109" s="186"/>
      <c r="C109" s="186"/>
      <c r="D109" s="279"/>
      <c r="E109" s="186"/>
      <c r="F109" s="186"/>
      <c r="G109" s="186"/>
      <c r="H109" s="186"/>
      <c r="I109" s="186"/>
      <c r="J109" s="186"/>
      <c r="K109" s="186"/>
      <c r="L109" s="186"/>
      <c r="M109" s="186"/>
      <c r="N109" s="186"/>
      <c r="O109" s="186"/>
      <c r="P109" s="186"/>
      <c r="Q109" s="186"/>
      <c r="R109" s="186"/>
      <c r="S109" s="254"/>
      <c r="T109" s="160" t="s">
        <v>246</v>
      </c>
      <c r="U109" s="457"/>
      <c r="V109" s="160" t="s">
        <v>246</v>
      </c>
      <c r="W109" s="398">
        <v>0</v>
      </c>
      <c r="X109" s="398">
        <v>0</v>
      </c>
      <c r="Y109" s="398">
        <v>0</v>
      </c>
      <c r="Z109" s="398"/>
      <c r="AA109" s="398">
        <v>0</v>
      </c>
      <c r="AB109" s="398">
        <v>0</v>
      </c>
      <c r="AC109" s="398">
        <v>0</v>
      </c>
      <c r="AD109" s="473">
        <v>0</v>
      </c>
      <c r="AE109" s="398">
        <v>0</v>
      </c>
      <c r="AF109" s="398">
        <v>0</v>
      </c>
      <c r="AG109" s="473">
        <v>0</v>
      </c>
      <c r="AH109" s="171" t="e">
        <v>#DIV/0!</v>
      </c>
      <c r="AI109" s="282" t="e">
        <v>#DIV/0!</v>
      </c>
      <c r="AJ109" s="190">
        <v>0</v>
      </c>
      <c r="AK109" s="190" t="e">
        <v>#REF!</v>
      </c>
      <c r="AL109" s="174" t="e" vm="1">
        <v>#VALUE!</v>
      </c>
      <c r="AM109" s="473">
        <v>0</v>
      </c>
      <c r="AN109" s="188" t="e">
        <v>#DIV/0!</v>
      </c>
      <c r="AO109" s="283" t="e">
        <v>#DIV/0!</v>
      </c>
      <c r="AP109" s="190" t="e">
        <v>#REF!</v>
      </c>
      <c r="AQ109" s="190" t="e">
        <v>#REF!</v>
      </c>
      <c r="AR109" s="174" t="e">
        <v>#N/A</v>
      </c>
      <c r="AS109" s="473">
        <v>0</v>
      </c>
      <c r="AT109" s="188" t="e">
        <v>#DIV/0!</v>
      </c>
      <c r="AU109" s="473">
        <v>0</v>
      </c>
      <c r="AV109" s="398">
        <v>0</v>
      </c>
      <c r="AW109" s="400">
        <v>0</v>
      </c>
      <c r="AX109" s="398">
        <v>0</v>
      </c>
      <c r="AY109" s="275" t="e">
        <v>#REF!</v>
      </c>
      <c r="AZ109" s="271" t="e">
        <v>#REF!</v>
      </c>
      <c r="BA109" s="140"/>
      <c r="BB109" s="276"/>
      <c r="BC109" s="277"/>
      <c r="BD109" s="277"/>
      <c r="BE109" s="277"/>
      <c r="BF109" s="277"/>
      <c r="BG109" s="277"/>
      <c r="BH109" s="277"/>
      <c r="BI109" s="277"/>
      <c r="BJ109" s="277"/>
      <c r="BK109" s="277"/>
      <c r="BL109" s="277"/>
      <c r="BM109" s="277"/>
      <c r="BO109" s="302"/>
      <c r="BP109" s="302"/>
      <c r="BQ109" s="302"/>
      <c r="BR109" s="302"/>
      <c r="BS109" s="302"/>
      <c r="BT109" s="302"/>
      <c r="BU109" s="302"/>
      <c r="BV109" s="302"/>
      <c r="BW109" s="302"/>
      <c r="BX109" s="302"/>
      <c r="BY109" s="302"/>
      <c r="BZ109" s="302"/>
    </row>
    <row r="110" spans="1:78" ht="34.5" customHeight="1">
      <c r="A110" s="186"/>
      <c r="B110" s="186"/>
      <c r="C110" s="186"/>
      <c r="D110" s="186"/>
      <c r="E110" s="186"/>
      <c r="F110" s="186"/>
      <c r="G110" s="186"/>
      <c r="H110" s="186"/>
      <c r="I110" s="186"/>
      <c r="J110" s="186"/>
      <c r="K110" s="186"/>
      <c r="L110" s="186"/>
      <c r="M110" s="186"/>
      <c r="N110" s="186"/>
      <c r="O110" s="186"/>
      <c r="P110" s="186"/>
      <c r="Q110" s="186"/>
      <c r="R110" s="186"/>
      <c r="S110" s="254"/>
      <c r="T110" s="160" t="s">
        <v>247</v>
      </c>
      <c r="U110" s="457"/>
      <c r="V110" s="160" t="s">
        <v>247</v>
      </c>
      <c r="W110" s="410">
        <v>27342.847867</v>
      </c>
      <c r="X110" s="420">
        <v>0</v>
      </c>
      <c r="Y110" s="410">
        <v>0</v>
      </c>
      <c r="Z110" s="410"/>
      <c r="AA110" s="410">
        <v>12140</v>
      </c>
      <c r="AB110" s="410">
        <v>0</v>
      </c>
      <c r="AC110" s="421">
        <v>12140</v>
      </c>
      <c r="AD110" s="480">
        <v>39482.847866999997</v>
      </c>
      <c r="AE110" s="410">
        <v>0</v>
      </c>
      <c r="AF110" s="410">
        <v>39482.847866999997</v>
      </c>
      <c r="AG110" s="480">
        <v>22557.962992330002</v>
      </c>
      <c r="AH110" s="171">
        <v>0.57133576251433682</v>
      </c>
      <c r="AI110" s="292"/>
      <c r="AJ110" s="420">
        <v>0</v>
      </c>
      <c r="AK110" s="410">
        <v>8703.5617590000002</v>
      </c>
      <c r="AL110" s="174" t="e" vm="1">
        <v>#VALUE!</v>
      </c>
      <c r="AM110" s="480">
        <v>14253.897845500001</v>
      </c>
      <c r="AN110" s="188">
        <v>0.36101493725870509</v>
      </c>
      <c r="AO110" s="294"/>
      <c r="AP110" s="293">
        <v>0</v>
      </c>
      <c r="AQ110" s="190">
        <v>1138.027656</v>
      </c>
      <c r="AR110" s="174" t="e">
        <v>#N/A</v>
      </c>
      <c r="AS110" s="480">
        <v>14250.099184500001</v>
      </c>
      <c r="AT110" s="188">
        <v>0.36091872684823023</v>
      </c>
      <c r="AU110" s="480">
        <v>16924.884874669999</v>
      </c>
      <c r="AV110" s="410">
        <v>8124.2239718299988</v>
      </c>
      <c r="AW110" s="412">
        <v>25228.950021499997</v>
      </c>
      <c r="AX110" s="410">
        <v>16924.884874669995</v>
      </c>
      <c r="AY110" s="275" t="e">
        <v>#N/A</v>
      </c>
      <c r="AZ110" s="271" t="e">
        <v>#N/A</v>
      </c>
      <c r="BA110" s="140"/>
      <c r="BB110" s="276"/>
      <c r="BC110" s="277"/>
      <c r="BD110" s="277"/>
      <c r="BE110" s="277"/>
      <c r="BF110" s="277"/>
      <c r="BG110" s="277"/>
      <c r="BH110" s="277"/>
      <c r="BI110" s="277"/>
      <c r="BJ110" s="277"/>
      <c r="BK110" s="277"/>
      <c r="BL110" s="277"/>
      <c r="BM110" s="277"/>
      <c r="BO110" s="302"/>
      <c r="BP110" s="302"/>
      <c r="BQ110" s="302"/>
      <c r="BR110" s="302"/>
      <c r="BS110" s="302"/>
      <c r="BT110" s="302"/>
      <c r="BU110" s="302"/>
      <c r="BV110" s="302"/>
      <c r="BW110" s="302"/>
      <c r="BX110" s="302"/>
      <c r="BY110" s="302"/>
      <c r="BZ110" s="302"/>
    </row>
    <row r="111" spans="1:78" ht="52.5" customHeight="1">
      <c r="A111" s="186"/>
      <c r="B111" s="186"/>
      <c r="C111" s="186"/>
      <c r="D111" s="186"/>
      <c r="E111" s="186"/>
      <c r="F111" s="186"/>
      <c r="G111" s="186"/>
      <c r="H111" s="186"/>
      <c r="I111" s="186"/>
      <c r="J111" s="186"/>
      <c r="K111" s="186"/>
      <c r="L111" s="186"/>
      <c r="M111" s="186"/>
      <c r="N111" s="186"/>
      <c r="O111" s="186"/>
      <c r="P111" s="186"/>
      <c r="Q111" s="186"/>
      <c r="R111" s="186"/>
      <c r="S111" s="254"/>
      <c r="T111" s="278" t="s">
        <v>125</v>
      </c>
      <c r="U111" s="456"/>
      <c r="V111" s="278" t="s">
        <v>125</v>
      </c>
      <c r="W111" s="160" t="s">
        <v>126</v>
      </c>
      <c r="X111" s="160" t="s">
        <v>127</v>
      </c>
      <c r="Y111" s="160" t="s">
        <v>128</v>
      </c>
      <c r="Z111" s="160" t="s">
        <v>129</v>
      </c>
      <c r="AA111" s="160" t="s">
        <v>130</v>
      </c>
      <c r="AB111" s="160" t="s">
        <v>131</v>
      </c>
      <c r="AC111" s="159" t="s">
        <v>132</v>
      </c>
      <c r="AD111" s="469" t="s">
        <v>133</v>
      </c>
      <c r="AE111" s="159" t="s">
        <v>134</v>
      </c>
      <c r="AF111" s="159" t="s">
        <v>135</v>
      </c>
      <c r="AG111" s="469" t="s">
        <v>0</v>
      </c>
      <c r="AH111" s="161" t="s">
        <v>136</v>
      </c>
      <c r="AI111" s="162" t="s">
        <v>137</v>
      </c>
      <c r="AJ111" s="162" t="s">
        <v>138</v>
      </c>
      <c r="AK111" s="162" t="s">
        <v>139</v>
      </c>
      <c r="AL111" s="163" t="s">
        <v>140</v>
      </c>
      <c r="AM111" s="469" t="s">
        <v>141</v>
      </c>
      <c r="AN111" s="161" t="s">
        <v>142</v>
      </c>
      <c r="AO111" s="255"/>
      <c r="AP111" s="295" t="s">
        <v>144</v>
      </c>
      <c r="AQ111" s="259" t="s">
        <v>145</v>
      </c>
      <c r="AR111" s="296" t="s">
        <v>146</v>
      </c>
      <c r="AS111" s="469" t="s">
        <v>464</v>
      </c>
      <c r="AT111" s="161" t="s">
        <v>465</v>
      </c>
      <c r="AU111" s="482" t="s">
        <v>147</v>
      </c>
      <c r="AV111" s="413" t="s">
        <v>148</v>
      </c>
      <c r="AW111" s="413" t="s">
        <v>149</v>
      </c>
      <c r="AX111" s="392" t="s">
        <v>150</v>
      </c>
      <c r="AY111" s="259" t="s">
        <v>151</v>
      </c>
      <c r="AZ111" s="260" t="s">
        <v>152</v>
      </c>
      <c r="BA111" s="140"/>
      <c r="BB111" s="166"/>
      <c r="BC111" s="168"/>
      <c r="BD111" s="168"/>
      <c r="BE111" s="168"/>
      <c r="BF111" s="168"/>
      <c r="BG111" s="168"/>
      <c r="BH111" s="168"/>
      <c r="BI111" s="168"/>
      <c r="BJ111" s="168"/>
      <c r="BK111" s="168"/>
      <c r="BL111" s="168"/>
      <c r="BM111" s="168"/>
      <c r="BO111" s="168"/>
      <c r="BP111" s="168"/>
      <c r="BQ111" s="168"/>
      <c r="BR111" s="168"/>
      <c r="BS111" s="168"/>
      <c r="BT111" s="168"/>
      <c r="BU111" s="168"/>
      <c r="BV111" s="168"/>
      <c r="BW111" s="168"/>
      <c r="BX111" s="168"/>
      <c r="BY111" s="168"/>
      <c r="BZ111" s="168"/>
    </row>
    <row r="112" spans="1:78" ht="51.75" customHeight="1">
      <c r="A112" s="186"/>
      <c r="B112" s="186" t="s">
        <v>183</v>
      </c>
      <c r="C112" s="303" t="s">
        <v>466</v>
      </c>
      <c r="D112" s="279" t="s">
        <v>248</v>
      </c>
      <c r="E112" s="186" t="s">
        <v>176</v>
      </c>
      <c r="F112" s="186" t="s">
        <v>164</v>
      </c>
      <c r="G112" s="186" t="s">
        <v>164</v>
      </c>
      <c r="H112" s="186" t="s">
        <v>164</v>
      </c>
      <c r="I112" s="186" t="s">
        <v>164</v>
      </c>
      <c r="J112" s="186" t="s">
        <v>164</v>
      </c>
      <c r="K112" s="186" t="s">
        <v>164</v>
      </c>
      <c r="L112" s="186" t="s">
        <v>164</v>
      </c>
      <c r="M112" s="186" t="s">
        <v>164</v>
      </c>
      <c r="N112" s="186" t="s">
        <v>164</v>
      </c>
      <c r="O112" s="186" t="s">
        <v>164</v>
      </c>
      <c r="P112" s="186"/>
      <c r="Q112" s="186"/>
      <c r="R112" s="186" t="s">
        <v>249</v>
      </c>
      <c r="S112" s="254"/>
      <c r="T112" s="298" t="s">
        <v>250</v>
      </c>
      <c r="U112" s="289" t="s">
        <v>251</v>
      </c>
      <c r="V112" s="298" t="s">
        <v>250</v>
      </c>
      <c r="W112" s="415">
        <v>989482</v>
      </c>
      <c r="X112" s="405"/>
      <c r="Y112" s="405">
        <v>0</v>
      </c>
      <c r="Z112" s="405"/>
      <c r="AA112" s="405">
        <v>301191</v>
      </c>
      <c r="AB112" s="405"/>
      <c r="AC112" s="405">
        <v>301191</v>
      </c>
      <c r="AD112" s="478">
        <v>1290673</v>
      </c>
      <c r="AE112" s="415">
        <v>0</v>
      </c>
      <c r="AF112" s="415">
        <v>1290673</v>
      </c>
      <c r="AG112" s="478">
        <v>1058789.26883</v>
      </c>
      <c r="AH112" s="299">
        <v>0.82033889980653496</v>
      </c>
      <c r="AI112" s="300"/>
      <c r="AJ112" s="267">
        <v>0</v>
      </c>
      <c r="AK112" s="270">
        <v>1058789.26883</v>
      </c>
      <c r="AL112" s="174" t="e" vm="1">
        <v>#VALUE!</v>
      </c>
      <c r="AM112" s="483">
        <v>1058789.26883</v>
      </c>
      <c r="AN112" s="299">
        <v>0.82033889980653496</v>
      </c>
      <c r="AO112" s="300"/>
      <c r="AP112" s="267">
        <v>0</v>
      </c>
      <c r="AQ112" s="270">
        <v>1058789.26883</v>
      </c>
      <c r="AR112" s="174" t="e">
        <v>#N/A</v>
      </c>
      <c r="AS112" s="483">
        <v>1058789.26883</v>
      </c>
      <c r="AT112" s="299">
        <v>0.82033889980653496</v>
      </c>
      <c r="AU112" s="483">
        <v>231883.73117000004</v>
      </c>
      <c r="AV112" s="416">
        <v>0</v>
      </c>
      <c r="AW112" s="416">
        <v>231883.73117000004</v>
      </c>
      <c r="AX112" s="415">
        <v>231883.73117000004</v>
      </c>
      <c r="AY112" s="195" t="e">
        <v>#N/A</v>
      </c>
      <c r="AZ112" s="304" t="e">
        <v>#N/A</v>
      </c>
      <c r="BA112" s="140"/>
      <c r="BB112" s="281"/>
      <c r="BC112" s="273"/>
      <c r="BD112" s="273"/>
      <c r="BE112" s="273"/>
      <c r="BF112" s="273"/>
      <c r="BG112" s="273"/>
      <c r="BH112" s="273"/>
      <c r="BI112" s="273"/>
      <c r="BJ112" s="273"/>
      <c r="BK112" s="273"/>
      <c r="BL112" s="273"/>
      <c r="BM112" s="273"/>
      <c r="BO112" s="273"/>
      <c r="BP112" s="273"/>
      <c r="BQ112" s="273"/>
      <c r="BR112" s="273"/>
      <c r="BS112" s="273"/>
      <c r="BT112" s="273"/>
      <c r="BU112" s="273"/>
      <c r="BV112" s="273"/>
      <c r="BW112" s="273"/>
      <c r="BX112" s="273"/>
      <c r="BY112" s="273"/>
      <c r="BZ112" s="273"/>
    </row>
    <row r="113" spans="1:208" ht="51.75" customHeight="1">
      <c r="A113" s="186"/>
      <c r="B113" s="186" t="s">
        <v>183</v>
      </c>
      <c r="C113" s="303" t="s">
        <v>466</v>
      </c>
      <c r="D113" s="279" t="s">
        <v>252</v>
      </c>
      <c r="E113" s="186" t="s">
        <v>176</v>
      </c>
      <c r="F113" s="186" t="s">
        <v>164</v>
      </c>
      <c r="G113" s="186" t="s">
        <v>164</v>
      </c>
      <c r="H113" s="186" t="s">
        <v>164</v>
      </c>
      <c r="I113" s="186" t="s">
        <v>164</v>
      </c>
      <c r="J113" s="186" t="s">
        <v>164</v>
      </c>
      <c r="K113" s="186" t="s">
        <v>164</v>
      </c>
      <c r="L113" s="186" t="s">
        <v>164</v>
      </c>
      <c r="M113" s="186" t="s">
        <v>164</v>
      </c>
      <c r="N113" s="186" t="s">
        <v>164</v>
      </c>
      <c r="O113" s="186" t="s">
        <v>164</v>
      </c>
      <c r="P113" s="186"/>
      <c r="Q113" s="186"/>
      <c r="R113" s="186" t="s">
        <v>249</v>
      </c>
      <c r="S113" s="254"/>
      <c r="T113" s="297" t="s">
        <v>253</v>
      </c>
      <c r="U113" s="289">
        <v>2018011000763</v>
      </c>
      <c r="V113" s="297" t="s">
        <v>253</v>
      </c>
      <c r="W113" s="405">
        <v>80123.153693</v>
      </c>
      <c r="X113" s="405"/>
      <c r="Y113" s="405">
        <v>0</v>
      </c>
      <c r="Z113" s="405"/>
      <c r="AA113" s="405">
        <v>0</v>
      </c>
      <c r="AB113" s="405"/>
      <c r="AC113" s="405">
        <v>0</v>
      </c>
      <c r="AD113" s="478">
        <v>80123.153693</v>
      </c>
      <c r="AE113" s="405">
        <v>0</v>
      </c>
      <c r="AF113" s="415">
        <v>80123.153693</v>
      </c>
      <c r="AG113" s="478">
        <v>46418.798185</v>
      </c>
      <c r="AH113" s="268">
        <v>0.57934312424668577</v>
      </c>
      <c r="AI113" s="269"/>
      <c r="AJ113" s="267">
        <v>0</v>
      </c>
      <c r="AK113" s="270">
        <v>46418.798185</v>
      </c>
      <c r="AL113" s="174" t="e" vm="1">
        <v>#VALUE!</v>
      </c>
      <c r="AM113" s="478">
        <v>39839.52253717</v>
      </c>
      <c r="AN113" s="268">
        <v>0.49722858750442073</v>
      </c>
      <c r="AO113" s="269"/>
      <c r="AP113" s="267">
        <v>0</v>
      </c>
      <c r="AQ113" s="270">
        <v>39839.52253717</v>
      </c>
      <c r="AR113" s="174" t="e">
        <v>#N/A</v>
      </c>
      <c r="AS113" s="478">
        <v>39835.440534169997</v>
      </c>
      <c r="AT113" s="268">
        <v>0.49717764089520905</v>
      </c>
      <c r="AU113" s="483">
        <v>33704.355508000001</v>
      </c>
      <c r="AV113" s="407">
        <v>6579.2756478299998</v>
      </c>
      <c r="AW113" s="407">
        <v>40283.63115583</v>
      </c>
      <c r="AX113" s="405">
        <v>33704.355508000001</v>
      </c>
      <c r="AY113" s="195" t="e">
        <v>#N/A</v>
      </c>
      <c r="AZ113" s="304" t="e">
        <v>#N/A</v>
      </c>
      <c r="BA113" s="140"/>
      <c r="BB113" s="281"/>
      <c r="BC113" s="273"/>
      <c r="BD113" s="273"/>
      <c r="BE113" s="273"/>
      <c r="BF113" s="273"/>
      <c r="BG113" s="273"/>
      <c r="BH113" s="273"/>
      <c r="BI113" s="273"/>
      <c r="BJ113" s="273"/>
      <c r="BK113" s="273"/>
      <c r="BL113" s="273"/>
      <c r="BM113" s="273"/>
      <c r="BO113" s="273"/>
      <c r="BP113" s="273"/>
      <c r="BQ113" s="273"/>
      <c r="BR113" s="273"/>
      <c r="BS113" s="273"/>
      <c r="BT113" s="273"/>
      <c r="BU113" s="273"/>
      <c r="BV113" s="273"/>
      <c r="BW113" s="273"/>
      <c r="BX113" s="273"/>
      <c r="BY113" s="273"/>
      <c r="BZ113" s="273"/>
    </row>
    <row r="114" spans="1:208" ht="51.75" customHeight="1">
      <c r="A114" s="186"/>
      <c r="B114" s="186" t="s">
        <v>183</v>
      </c>
      <c r="C114" s="303" t="s">
        <v>466</v>
      </c>
      <c r="D114" s="279" t="s">
        <v>254</v>
      </c>
      <c r="E114" s="186" t="s">
        <v>176</v>
      </c>
      <c r="F114" s="186" t="s">
        <v>164</v>
      </c>
      <c r="G114" s="186" t="s">
        <v>164</v>
      </c>
      <c r="H114" s="186" t="s">
        <v>164</v>
      </c>
      <c r="I114" s="186" t="s">
        <v>164</v>
      </c>
      <c r="J114" s="186" t="s">
        <v>164</v>
      </c>
      <c r="K114" s="186" t="s">
        <v>164</v>
      </c>
      <c r="L114" s="186" t="s">
        <v>164</v>
      </c>
      <c r="M114" s="186" t="s">
        <v>164</v>
      </c>
      <c r="N114" s="186" t="s">
        <v>164</v>
      </c>
      <c r="O114" s="186" t="s">
        <v>164</v>
      </c>
      <c r="P114" s="186"/>
      <c r="Q114" s="186"/>
      <c r="R114" s="186" t="s">
        <v>249</v>
      </c>
      <c r="S114" s="254"/>
      <c r="T114" s="297" t="s">
        <v>255</v>
      </c>
      <c r="U114" s="289" t="s">
        <v>256</v>
      </c>
      <c r="V114" s="297" t="s">
        <v>255</v>
      </c>
      <c r="W114" s="405">
        <v>75680</v>
      </c>
      <c r="X114" s="405"/>
      <c r="Y114" s="405">
        <v>0</v>
      </c>
      <c r="Z114" s="405"/>
      <c r="AA114" s="405">
        <v>0</v>
      </c>
      <c r="AB114" s="405"/>
      <c r="AC114" s="405"/>
      <c r="AD114" s="478">
        <v>75680</v>
      </c>
      <c r="AE114" s="405">
        <v>0</v>
      </c>
      <c r="AF114" s="415">
        <v>75680</v>
      </c>
      <c r="AG114" s="478">
        <v>41513.934288639997</v>
      </c>
      <c r="AH114" s="268">
        <v>0.54854564334883715</v>
      </c>
      <c r="AI114" s="269"/>
      <c r="AJ114" s="267">
        <v>0</v>
      </c>
      <c r="AK114" s="270">
        <v>41513.934288639997</v>
      </c>
      <c r="AL114" s="174" t="e" vm="1">
        <v>#VALUE!</v>
      </c>
      <c r="AM114" s="478">
        <v>40634.294013860002</v>
      </c>
      <c r="AN114" s="268">
        <v>0.53692248961231503</v>
      </c>
      <c r="AO114" s="269"/>
      <c r="AP114" s="267">
        <v>0</v>
      </c>
      <c r="AQ114" s="270">
        <v>40634.294013860002</v>
      </c>
      <c r="AR114" s="174" t="e">
        <v>#N/A</v>
      </c>
      <c r="AS114" s="478">
        <v>40634.294013860002</v>
      </c>
      <c r="AT114" s="268">
        <v>0.53692248961231503</v>
      </c>
      <c r="AU114" s="483">
        <v>34166.065711360003</v>
      </c>
      <c r="AV114" s="407">
        <v>879.6402747799948</v>
      </c>
      <c r="AW114" s="407">
        <v>35045.705986139998</v>
      </c>
      <c r="AX114" s="405">
        <v>34166.065711360003</v>
      </c>
      <c r="AY114" s="195" t="e">
        <v>#N/A</v>
      </c>
      <c r="AZ114" s="304" t="e">
        <v>#N/A</v>
      </c>
      <c r="BA114" s="140"/>
      <c r="BB114" s="272"/>
      <c r="BC114" s="305"/>
      <c r="BD114" s="305"/>
      <c r="BE114" s="305"/>
      <c r="BF114" s="305"/>
      <c r="BG114" s="305"/>
      <c r="BH114" s="305"/>
      <c r="BI114" s="305"/>
      <c r="BJ114" s="305"/>
      <c r="BK114" s="305"/>
      <c r="BL114" s="305"/>
      <c r="BM114" s="305"/>
      <c r="BO114" s="305"/>
      <c r="BP114" s="305"/>
      <c r="BQ114" s="305"/>
      <c r="BR114" s="305"/>
      <c r="BS114" s="305"/>
      <c r="BT114" s="305"/>
      <c r="BU114" s="305"/>
      <c r="BV114" s="305"/>
      <c r="BW114" s="305"/>
      <c r="BX114" s="305"/>
      <c r="BY114" s="305"/>
      <c r="BZ114" s="305"/>
      <c r="CB114" s="422"/>
      <c r="GZ114" s="306"/>
    </row>
    <row r="115" spans="1:208" ht="51.75" customHeight="1">
      <c r="A115" s="186"/>
      <c r="B115" s="186" t="s">
        <v>183</v>
      </c>
      <c r="C115" s="303" t="s">
        <v>466</v>
      </c>
      <c r="D115" s="279" t="s">
        <v>257</v>
      </c>
      <c r="E115" s="186" t="s">
        <v>176</v>
      </c>
      <c r="F115" s="186" t="s">
        <v>164</v>
      </c>
      <c r="G115" s="186" t="s">
        <v>164</v>
      </c>
      <c r="H115" s="186" t="s">
        <v>164</v>
      </c>
      <c r="I115" s="186" t="s">
        <v>164</v>
      </c>
      <c r="J115" s="186" t="s">
        <v>164</v>
      </c>
      <c r="K115" s="186" t="s">
        <v>164</v>
      </c>
      <c r="L115" s="186" t="s">
        <v>164</v>
      </c>
      <c r="M115" s="186" t="s">
        <v>164</v>
      </c>
      <c r="N115" s="186" t="s">
        <v>164</v>
      </c>
      <c r="O115" s="186" t="s">
        <v>164</v>
      </c>
      <c r="P115" s="186"/>
      <c r="Q115" s="186"/>
      <c r="R115" s="186" t="s">
        <v>249</v>
      </c>
      <c r="S115" s="254"/>
      <c r="T115" s="297" t="s">
        <v>258</v>
      </c>
      <c r="U115" s="289">
        <v>2021011000091</v>
      </c>
      <c r="V115" s="297" t="s">
        <v>258</v>
      </c>
      <c r="W115" s="405">
        <v>10000</v>
      </c>
      <c r="X115" s="405"/>
      <c r="Y115" s="405">
        <v>0</v>
      </c>
      <c r="Z115" s="405"/>
      <c r="AA115" s="405">
        <v>0</v>
      </c>
      <c r="AB115" s="405"/>
      <c r="AC115" s="405">
        <v>0</v>
      </c>
      <c r="AD115" s="478">
        <v>10000</v>
      </c>
      <c r="AE115" s="405">
        <v>0</v>
      </c>
      <c r="AF115" s="415">
        <v>10000</v>
      </c>
      <c r="AG115" s="478">
        <v>1255.3298500000001</v>
      </c>
      <c r="AH115" s="268">
        <v>0.12553298500000001</v>
      </c>
      <c r="AI115" s="269"/>
      <c r="AJ115" s="267">
        <v>0</v>
      </c>
      <c r="AK115" s="270">
        <v>1255.3298500000001</v>
      </c>
      <c r="AL115" s="174" t="e" vm="1">
        <v>#VALUE!</v>
      </c>
      <c r="AM115" s="478">
        <v>218.27605700000001</v>
      </c>
      <c r="AN115" s="268">
        <v>2.1827605700000002E-2</v>
      </c>
      <c r="AO115" s="269"/>
      <c r="AP115" s="267">
        <v>0</v>
      </c>
      <c r="AQ115" s="270">
        <v>218.27605700000001</v>
      </c>
      <c r="AR115" s="174" t="e">
        <v>#N/A</v>
      </c>
      <c r="AS115" s="478">
        <v>218.27605700000001</v>
      </c>
      <c r="AT115" s="268">
        <v>2.1827605700000002E-2</v>
      </c>
      <c r="AU115" s="483">
        <v>8744.6701499999999</v>
      </c>
      <c r="AV115" s="407">
        <v>1037.053793</v>
      </c>
      <c r="AW115" s="407">
        <v>9781.7239430000009</v>
      </c>
      <c r="AX115" s="405">
        <v>8744.6701499999999</v>
      </c>
      <c r="AY115" s="195" t="e">
        <v>#N/A</v>
      </c>
      <c r="AZ115" s="304" t="e">
        <v>#N/A</v>
      </c>
      <c r="BA115" s="140"/>
      <c r="BB115" s="281"/>
      <c r="BC115" s="273"/>
      <c r="BD115" s="273"/>
      <c r="BE115" s="273"/>
      <c r="BF115" s="273"/>
      <c r="BG115" s="273"/>
      <c r="BH115" s="273"/>
      <c r="BI115" s="273"/>
      <c r="BJ115" s="273"/>
      <c r="BK115" s="273"/>
      <c r="BL115" s="273"/>
      <c r="BM115" s="273"/>
      <c r="BO115" s="273"/>
      <c r="BP115" s="273"/>
      <c r="BQ115" s="273"/>
      <c r="BR115" s="273"/>
      <c r="BS115" s="273"/>
      <c r="BT115" s="273"/>
      <c r="BU115" s="273"/>
      <c r="BV115" s="273"/>
      <c r="BW115" s="273"/>
      <c r="BX115" s="273"/>
      <c r="BY115" s="273"/>
      <c r="BZ115" s="273"/>
    </row>
    <row r="116" spans="1:208" ht="51.75" customHeight="1">
      <c r="A116" s="186"/>
      <c r="B116" s="186" t="s">
        <v>183</v>
      </c>
      <c r="C116" s="303" t="s">
        <v>466</v>
      </c>
      <c r="D116" s="279" t="s">
        <v>259</v>
      </c>
      <c r="E116" s="186" t="s">
        <v>176</v>
      </c>
      <c r="F116" s="186" t="s">
        <v>164</v>
      </c>
      <c r="G116" s="186" t="s">
        <v>164</v>
      </c>
      <c r="H116" s="186" t="s">
        <v>164</v>
      </c>
      <c r="I116" s="186" t="s">
        <v>164</v>
      </c>
      <c r="J116" s="186" t="s">
        <v>164</v>
      </c>
      <c r="K116" s="186" t="s">
        <v>164</v>
      </c>
      <c r="L116" s="186" t="s">
        <v>164</v>
      </c>
      <c r="M116" s="186" t="s">
        <v>164</v>
      </c>
      <c r="N116" s="186" t="s">
        <v>164</v>
      </c>
      <c r="O116" s="186" t="s">
        <v>164</v>
      </c>
      <c r="P116" s="186"/>
      <c r="Q116" s="186"/>
      <c r="R116" s="186" t="s">
        <v>249</v>
      </c>
      <c r="S116" s="254"/>
      <c r="T116" s="297" t="s">
        <v>260</v>
      </c>
      <c r="U116" s="289" t="s">
        <v>261</v>
      </c>
      <c r="V116" s="297" t="s">
        <v>260</v>
      </c>
      <c r="W116" s="405">
        <v>20000</v>
      </c>
      <c r="X116" s="405"/>
      <c r="Y116" s="405">
        <v>0</v>
      </c>
      <c r="Z116" s="405"/>
      <c r="AA116" s="405">
        <v>0</v>
      </c>
      <c r="AB116" s="405"/>
      <c r="AC116" s="405">
        <v>0</v>
      </c>
      <c r="AD116" s="478">
        <v>20000</v>
      </c>
      <c r="AE116" s="405">
        <v>0</v>
      </c>
      <c r="AF116" s="415">
        <v>20000</v>
      </c>
      <c r="AG116" s="478">
        <v>11475.498953</v>
      </c>
      <c r="AH116" s="268">
        <v>0.57377494765000003</v>
      </c>
      <c r="AI116" s="269"/>
      <c r="AJ116" s="267">
        <v>0</v>
      </c>
      <c r="AK116" s="270">
        <v>11475.498953</v>
      </c>
      <c r="AL116" s="174" t="e" vm="1">
        <v>#VALUE!</v>
      </c>
      <c r="AM116" s="478">
        <v>843.38437699999997</v>
      </c>
      <c r="AN116" s="268">
        <v>4.2169218849999995E-2</v>
      </c>
      <c r="AO116" s="269"/>
      <c r="AP116" s="267">
        <v>0</v>
      </c>
      <c r="AQ116" s="270">
        <v>843.38437699999997</v>
      </c>
      <c r="AR116" s="174" t="e">
        <v>#N/A</v>
      </c>
      <c r="AS116" s="478">
        <v>843.38437699999997</v>
      </c>
      <c r="AT116" s="268">
        <v>4.2169218849999995E-2</v>
      </c>
      <c r="AU116" s="483">
        <v>8524.5010469999997</v>
      </c>
      <c r="AV116" s="407">
        <v>10632.114576</v>
      </c>
      <c r="AW116" s="407">
        <v>19156.615623000002</v>
      </c>
      <c r="AX116" s="405">
        <v>8524.5010469999997</v>
      </c>
      <c r="AY116" s="195" t="e">
        <v>#N/A</v>
      </c>
      <c r="AZ116" s="304" t="e">
        <v>#N/A</v>
      </c>
      <c r="BA116" s="140"/>
      <c r="BB116" s="281"/>
      <c r="BC116" s="273"/>
      <c r="BD116" s="273"/>
      <c r="BE116" s="273"/>
      <c r="BF116" s="273"/>
      <c r="BG116" s="273"/>
      <c r="BH116" s="273"/>
      <c r="BI116" s="273"/>
      <c r="BJ116" s="273"/>
      <c r="BK116" s="273"/>
      <c r="BL116" s="273"/>
      <c r="BM116" s="273"/>
      <c r="BO116" s="273"/>
      <c r="BP116" s="273"/>
      <c r="BQ116" s="273"/>
      <c r="BR116" s="273"/>
      <c r="BS116" s="273"/>
      <c r="BT116" s="273"/>
      <c r="BU116" s="273"/>
      <c r="BV116" s="273"/>
      <c r="BW116" s="273"/>
      <c r="BX116" s="273"/>
      <c r="BY116" s="273"/>
      <c r="BZ116" s="273"/>
    </row>
    <row r="117" spans="1:208" ht="51.75" customHeight="1">
      <c r="A117" s="186"/>
      <c r="B117" s="186" t="s">
        <v>183</v>
      </c>
      <c r="C117" s="303" t="s">
        <v>466</v>
      </c>
      <c r="D117" s="279" t="s">
        <v>262</v>
      </c>
      <c r="E117" s="186" t="s">
        <v>176</v>
      </c>
      <c r="F117" s="186" t="s">
        <v>164</v>
      </c>
      <c r="G117" s="186" t="s">
        <v>164</v>
      </c>
      <c r="H117" s="186" t="s">
        <v>164</v>
      </c>
      <c r="I117" s="186" t="s">
        <v>164</v>
      </c>
      <c r="J117" s="186" t="s">
        <v>164</v>
      </c>
      <c r="K117" s="186" t="s">
        <v>164</v>
      </c>
      <c r="L117" s="186" t="s">
        <v>164</v>
      </c>
      <c r="M117" s="186" t="s">
        <v>164</v>
      </c>
      <c r="N117" s="186" t="s">
        <v>164</v>
      </c>
      <c r="O117" s="186" t="s">
        <v>164</v>
      </c>
      <c r="P117" s="186"/>
      <c r="Q117" s="186"/>
      <c r="R117" s="186" t="s">
        <v>249</v>
      </c>
      <c r="S117" s="254"/>
      <c r="T117" s="297" t="s">
        <v>263</v>
      </c>
      <c r="U117" s="289" t="s">
        <v>264</v>
      </c>
      <c r="V117" s="297" t="s">
        <v>263</v>
      </c>
      <c r="W117" s="405">
        <v>19440</v>
      </c>
      <c r="X117" s="405"/>
      <c r="Y117" s="405">
        <v>0</v>
      </c>
      <c r="Z117" s="405"/>
      <c r="AA117" s="405">
        <v>0</v>
      </c>
      <c r="AB117" s="405"/>
      <c r="AC117" s="405">
        <v>0</v>
      </c>
      <c r="AD117" s="478">
        <v>19440</v>
      </c>
      <c r="AE117" s="405">
        <v>0</v>
      </c>
      <c r="AF117" s="415">
        <v>19440</v>
      </c>
      <c r="AG117" s="478">
        <v>16466.788202</v>
      </c>
      <c r="AH117" s="268">
        <v>0.84705700627572011</v>
      </c>
      <c r="AI117" s="269"/>
      <c r="AJ117" s="267">
        <v>0</v>
      </c>
      <c r="AK117" s="270">
        <v>16466.788202</v>
      </c>
      <c r="AL117" s="174" t="e" vm="1">
        <v>#VALUE!</v>
      </c>
      <c r="AM117" s="478">
        <v>9804.9151290000009</v>
      </c>
      <c r="AN117" s="268">
        <v>0.5043680621913581</v>
      </c>
      <c r="AO117" s="269"/>
      <c r="AP117" s="267">
        <v>0</v>
      </c>
      <c r="AQ117" s="270">
        <v>9804.9151290000009</v>
      </c>
      <c r="AR117" s="174" t="e">
        <v>#N/A</v>
      </c>
      <c r="AS117" s="478">
        <v>9804.9151290000009</v>
      </c>
      <c r="AT117" s="268">
        <v>0.5043680621913581</v>
      </c>
      <c r="AU117" s="483">
        <v>2973.2117980000003</v>
      </c>
      <c r="AV117" s="407">
        <v>6661.8730729999988</v>
      </c>
      <c r="AW117" s="407">
        <v>9635.0848709999991</v>
      </c>
      <c r="AX117" s="405">
        <v>2973.2117980000003</v>
      </c>
      <c r="AY117" s="195" t="e">
        <v>#N/A</v>
      </c>
      <c r="AZ117" s="304" t="e">
        <v>#N/A</v>
      </c>
      <c r="BA117" s="140"/>
      <c r="BB117" s="281"/>
      <c r="BC117" s="273"/>
      <c r="BD117" s="273"/>
      <c r="BE117" s="273"/>
      <c r="BF117" s="273"/>
      <c r="BG117" s="273"/>
      <c r="BH117" s="273"/>
      <c r="BI117" s="273"/>
      <c r="BJ117" s="273"/>
      <c r="BK117" s="273"/>
      <c r="BL117" s="273"/>
      <c r="BM117" s="273"/>
      <c r="BO117" s="273"/>
      <c r="BP117" s="273"/>
      <c r="BQ117" s="273"/>
      <c r="BR117" s="273"/>
      <c r="BS117" s="273"/>
      <c r="BT117" s="273"/>
      <c r="BU117" s="273"/>
      <c r="BV117" s="273"/>
      <c r="BW117" s="273"/>
      <c r="BX117" s="273"/>
      <c r="BY117" s="273"/>
      <c r="BZ117" s="273"/>
      <c r="CB117" s="248"/>
    </row>
    <row r="118" spans="1:208" ht="51.75" customHeight="1">
      <c r="A118" s="186"/>
      <c r="B118" s="186" t="s">
        <v>183</v>
      </c>
      <c r="C118" s="303" t="s">
        <v>466</v>
      </c>
      <c r="D118" s="279" t="s">
        <v>265</v>
      </c>
      <c r="E118" s="186" t="s">
        <v>176</v>
      </c>
      <c r="F118" s="186" t="s">
        <v>164</v>
      </c>
      <c r="G118" s="186" t="s">
        <v>164</v>
      </c>
      <c r="H118" s="186" t="s">
        <v>164</v>
      </c>
      <c r="I118" s="186" t="s">
        <v>164</v>
      </c>
      <c r="J118" s="186" t="s">
        <v>164</v>
      </c>
      <c r="K118" s="186" t="s">
        <v>164</v>
      </c>
      <c r="L118" s="186" t="s">
        <v>164</v>
      </c>
      <c r="M118" s="186" t="s">
        <v>164</v>
      </c>
      <c r="N118" s="186" t="s">
        <v>164</v>
      </c>
      <c r="O118" s="186" t="s">
        <v>164</v>
      </c>
      <c r="P118" s="186"/>
      <c r="Q118" s="186"/>
      <c r="R118" s="186" t="s">
        <v>249</v>
      </c>
      <c r="S118" s="254"/>
      <c r="T118" s="297" t="s">
        <v>266</v>
      </c>
      <c r="U118" s="289" t="s">
        <v>267</v>
      </c>
      <c r="V118" s="297" t="s">
        <v>266</v>
      </c>
      <c r="W118" s="405">
        <v>7766.3731150000003</v>
      </c>
      <c r="X118" s="405"/>
      <c r="Y118" s="405">
        <v>0</v>
      </c>
      <c r="Z118" s="405"/>
      <c r="AA118" s="405">
        <v>0</v>
      </c>
      <c r="AB118" s="405"/>
      <c r="AC118" s="405">
        <v>0</v>
      </c>
      <c r="AD118" s="478">
        <v>7766.3731150000003</v>
      </c>
      <c r="AE118" s="405">
        <v>0</v>
      </c>
      <c r="AF118" s="415">
        <v>7766.3731150000003</v>
      </c>
      <c r="AG118" s="478">
        <v>1539.170603</v>
      </c>
      <c r="AH118" s="268">
        <v>0.19818396312008763</v>
      </c>
      <c r="AI118" s="269"/>
      <c r="AJ118" s="267">
        <v>0</v>
      </c>
      <c r="AK118" s="270">
        <v>1539.170603</v>
      </c>
      <c r="AL118" s="174" t="e" vm="1">
        <v>#VALUE!</v>
      </c>
      <c r="AM118" s="478">
        <v>267.52655199999998</v>
      </c>
      <c r="AN118" s="268">
        <v>3.44467807609318E-2</v>
      </c>
      <c r="AO118" s="269"/>
      <c r="AP118" s="267">
        <v>0</v>
      </c>
      <c r="AQ118" s="270">
        <v>267.52655199999998</v>
      </c>
      <c r="AR118" s="174" t="e">
        <v>#N/A</v>
      </c>
      <c r="AS118" s="478">
        <v>267.52655199999998</v>
      </c>
      <c r="AT118" s="268">
        <v>3.44467807609318E-2</v>
      </c>
      <c r="AU118" s="483">
        <v>6227.2025119999998</v>
      </c>
      <c r="AV118" s="407">
        <v>1271.644051</v>
      </c>
      <c r="AW118" s="407">
        <v>7498.8465630000001</v>
      </c>
      <c r="AX118" s="405">
        <v>6227.2025119999998</v>
      </c>
      <c r="AY118" s="195" t="e">
        <v>#N/A</v>
      </c>
      <c r="AZ118" s="304" t="e">
        <v>#N/A</v>
      </c>
      <c r="BA118" s="140"/>
      <c r="BB118" s="281"/>
      <c r="BC118" s="273"/>
      <c r="BD118" s="273"/>
      <c r="BE118" s="273"/>
      <c r="BF118" s="273"/>
      <c r="BG118" s="273"/>
      <c r="BH118" s="273"/>
      <c r="BI118" s="273"/>
      <c r="BJ118" s="273"/>
      <c r="BK118" s="273"/>
      <c r="BL118" s="273"/>
      <c r="BM118" s="273"/>
      <c r="BO118" s="273"/>
      <c r="BP118" s="273"/>
      <c r="BQ118" s="273"/>
      <c r="BR118" s="273"/>
      <c r="BS118" s="273"/>
      <c r="BT118" s="273"/>
      <c r="BU118" s="273"/>
      <c r="BV118" s="273"/>
      <c r="BW118" s="273"/>
      <c r="BX118" s="273"/>
      <c r="BY118" s="273"/>
      <c r="BZ118" s="273"/>
      <c r="CB118" s="248"/>
    </row>
    <row r="119" spans="1:208" ht="51.75" customHeight="1">
      <c r="A119" s="186"/>
      <c r="B119" s="186" t="s">
        <v>183</v>
      </c>
      <c r="C119" s="303" t="s">
        <v>466</v>
      </c>
      <c r="D119" s="279" t="s">
        <v>268</v>
      </c>
      <c r="E119" s="186" t="s">
        <v>176</v>
      </c>
      <c r="F119" s="186" t="s">
        <v>164</v>
      </c>
      <c r="G119" s="186" t="s">
        <v>164</v>
      </c>
      <c r="H119" s="186" t="s">
        <v>164</v>
      </c>
      <c r="I119" s="186" t="s">
        <v>164</v>
      </c>
      <c r="J119" s="186" t="s">
        <v>164</v>
      </c>
      <c r="K119" s="186" t="s">
        <v>164</v>
      </c>
      <c r="L119" s="186" t="s">
        <v>164</v>
      </c>
      <c r="M119" s="186" t="s">
        <v>164</v>
      </c>
      <c r="N119" s="186" t="s">
        <v>164</v>
      </c>
      <c r="O119" s="186" t="s">
        <v>164</v>
      </c>
      <c r="P119" s="186"/>
      <c r="Q119" s="186"/>
      <c r="R119" s="186" t="s">
        <v>249</v>
      </c>
      <c r="S119" s="254"/>
      <c r="T119" s="307" t="s">
        <v>269</v>
      </c>
      <c r="U119" s="289" t="s">
        <v>270</v>
      </c>
      <c r="V119" s="307" t="s">
        <v>269</v>
      </c>
      <c r="W119" s="423">
        <v>4310</v>
      </c>
      <c r="X119" s="405"/>
      <c r="Y119" s="405">
        <v>0</v>
      </c>
      <c r="Z119" s="405"/>
      <c r="AA119" s="405">
        <v>0</v>
      </c>
      <c r="AB119" s="405"/>
      <c r="AC119" s="405">
        <v>0</v>
      </c>
      <c r="AD119" s="478">
        <v>4310</v>
      </c>
      <c r="AE119" s="423">
        <v>0</v>
      </c>
      <c r="AF119" s="415">
        <v>4310</v>
      </c>
      <c r="AG119" s="485">
        <v>930.37341100000003</v>
      </c>
      <c r="AH119" s="308">
        <v>0.21586390046403714</v>
      </c>
      <c r="AI119" s="309"/>
      <c r="AJ119" s="267">
        <v>0</v>
      </c>
      <c r="AK119" s="270">
        <v>930.37341100000003</v>
      </c>
      <c r="AL119" s="174" t="e" vm="1">
        <v>#VALUE!</v>
      </c>
      <c r="AM119" s="485">
        <v>596.62807499999997</v>
      </c>
      <c r="AN119" s="308">
        <v>0.13842878770301623</v>
      </c>
      <c r="AO119" s="309"/>
      <c r="AP119" s="267">
        <v>0</v>
      </c>
      <c r="AQ119" s="270">
        <v>596.62807499999997</v>
      </c>
      <c r="AR119" s="174" t="e">
        <v>#N/A</v>
      </c>
      <c r="AS119" s="485">
        <v>596.62807499999997</v>
      </c>
      <c r="AT119" s="308">
        <v>0.13842878770301623</v>
      </c>
      <c r="AU119" s="483">
        <v>3379.626589</v>
      </c>
      <c r="AV119" s="424">
        <v>333.74533600000007</v>
      </c>
      <c r="AW119" s="424">
        <v>3713.3719249999999</v>
      </c>
      <c r="AX119" s="423">
        <v>3379.626589</v>
      </c>
      <c r="AY119" s="195" t="e">
        <v>#N/A</v>
      </c>
      <c r="AZ119" s="304" t="e">
        <v>#N/A</v>
      </c>
      <c r="BA119" s="140"/>
      <c r="BB119" s="281"/>
      <c r="BC119" s="273"/>
      <c r="BD119" s="273"/>
      <c r="BE119" s="273"/>
      <c r="BF119" s="273"/>
      <c r="BG119" s="273"/>
      <c r="BH119" s="273"/>
      <c r="BI119" s="273"/>
      <c r="BJ119" s="273"/>
      <c r="BK119" s="273"/>
      <c r="BL119" s="273"/>
      <c r="BM119" s="273"/>
      <c r="BO119" s="273"/>
      <c r="BP119" s="273"/>
      <c r="BQ119" s="273"/>
      <c r="BR119" s="273"/>
      <c r="BS119" s="273"/>
      <c r="BT119" s="273"/>
      <c r="BU119" s="273"/>
      <c r="BV119" s="273"/>
      <c r="BW119" s="273"/>
      <c r="BX119" s="273"/>
      <c r="BY119" s="273"/>
      <c r="BZ119" s="273"/>
    </row>
    <row r="120" spans="1:208" ht="51.75" customHeight="1">
      <c r="A120" s="186"/>
      <c r="B120" s="186" t="s">
        <v>183</v>
      </c>
      <c r="C120" s="303" t="s">
        <v>466</v>
      </c>
      <c r="D120" s="279" t="s">
        <v>271</v>
      </c>
      <c r="E120" s="186" t="s">
        <v>176</v>
      </c>
      <c r="F120" s="186" t="s">
        <v>164</v>
      </c>
      <c r="G120" s="186" t="s">
        <v>164</v>
      </c>
      <c r="H120" s="186" t="s">
        <v>164</v>
      </c>
      <c r="I120" s="186" t="s">
        <v>164</v>
      </c>
      <c r="J120" s="186" t="s">
        <v>164</v>
      </c>
      <c r="K120" s="186" t="s">
        <v>164</v>
      </c>
      <c r="L120" s="186" t="s">
        <v>164</v>
      </c>
      <c r="M120" s="186" t="s">
        <v>164</v>
      </c>
      <c r="N120" s="186" t="s">
        <v>164</v>
      </c>
      <c r="O120" s="186" t="s">
        <v>164</v>
      </c>
      <c r="P120" s="186"/>
      <c r="Q120" s="186"/>
      <c r="R120" s="186" t="s">
        <v>249</v>
      </c>
      <c r="S120" s="254"/>
      <c r="T120" s="307" t="s">
        <v>272</v>
      </c>
      <c r="U120" s="289">
        <v>2021011000094</v>
      </c>
      <c r="V120" s="307" t="s">
        <v>272</v>
      </c>
      <c r="W120" s="423">
        <v>6133.6695120000004</v>
      </c>
      <c r="X120" s="405"/>
      <c r="Y120" s="405">
        <v>0</v>
      </c>
      <c r="Z120" s="405"/>
      <c r="AA120" s="405">
        <v>0</v>
      </c>
      <c r="AB120" s="405"/>
      <c r="AC120" s="405">
        <v>0</v>
      </c>
      <c r="AD120" s="478">
        <v>6133.6695120000004</v>
      </c>
      <c r="AE120" s="423">
        <v>0</v>
      </c>
      <c r="AF120" s="415">
        <v>6133.6695120000004</v>
      </c>
      <c r="AG120" s="485">
        <v>2861.2107649999998</v>
      </c>
      <c r="AH120" s="308">
        <v>0.46647618679198244</v>
      </c>
      <c r="AI120" s="309"/>
      <c r="AJ120" s="267">
        <v>0</v>
      </c>
      <c r="AK120" s="270">
        <v>2861.2107649999998</v>
      </c>
      <c r="AL120" s="174" t="e" vm="1">
        <v>#VALUE!</v>
      </c>
      <c r="AM120" s="485">
        <v>505.85585867000003</v>
      </c>
      <c r="AN120" s="308">
        <v>8.2471978263637488E-2</v>
      </c>
      <c r="AO120" s="309"/>
      <c r="AP120" s="267">
        <v>0</v>
      </c>
      <c r="AQ120" s="270">
        <v>505.85585867000003</v>
      </c>
      <c r="AR120" s="174" t="e">
        <v>#N/A</v>
      </c>
      <c r="AS120" s="485">
        <v>505.85585867000003</v>
      </c>
      <c r="AT120" s="308">
        <v>8.2471978263637488E-2</v>
      </c>
      <c r="AU120" s="483">
        <v>3272.4587470000006</v>
      </c>
      <c r="AV120" s="424">
        <v>2355.3549063299997</v>
      </c>
      <c r="AW120" s="424">
        <v>5627.8136533300003</v>
      </c>
      <c r="AX120" s="423">
        <v>3272.4587470000006</v>
      </c>
      <c r="AY120" s="195" t="e">
        <v>#N/A</v>
      </c>
      <c r="AZ120" s="304" t="e">
        <v>#N/A</v>
      </c>
      <c r="BA120" s="140"/>
      <c r="BB120" s="281"/>
      <c r="BC120" s="273"/>
      <c r="BD120" s="273"/>
      <c r="BE120" s="273"/>
      <c r="BF120" s="273"/>
      <c r="BG120" s="273"/>
      <c r="BH120" s="273"/>
      <c r="BI120" s="273"/>
      <c r="BJ120" s="273"/>
      <c r="BK120" s="273"/>
      <c r="BL120" s="273"/>
      <c r="BM120" s="273"/>
      <c r="BO120" s="273"/>
      <c r="BP120" s="273"/>
      <c r="BQ120" s="273"/>
      <c r="BR120" s="273"/>
      <c r="BS120" s="273"/>
      <c r="BT120" s="273"/>
      <c r="BU120" s="273"/>
      <c r="BV120" s="273"/>
      <c r="BW120" s="273"/>
      <c r="BX120" s="273"/>
      <c r="BY120" s="273"/>
      <c r="BZ120" s="273"/>
    </row>
    <row r="121" spans="1:208" ht="34.5" customHeight="1">
      <c r="A121" s="186"/>
      <c r="B121" s="186"/>
      <c r="C121" s="186"/>
      <c r="D121" s="279"/>
      <c r="E121" s="186"/>
      <c r="F121" s="186"/>
      <c r="G121" s="186"/>
      <c r="H121" s="186"/>
      <c r="I121" s="186"/>
      <c r="J121" s="186"/>
      <c r="K121" s="186"/>
      <c r="L121" s="186"/>
      <c r="M121" s="186"/>
      <c r="N121" s="186"/>
      <c r="O121" s="186"/>
      <c r="P121" s="186"/>
      <c r="Q121" s="186"/>
      <c r="R121" s="186"/>
      <c r="S121" s="254"/>
      <c r="T121" s="160" t="s">
        <v>273</v>
      </c>
      <c r="U121" s="457"/>
      <c r="V121" s="160" t="s">
        <v>273</v>
      </c>
      <c r="W121" s="398">
        <v>1212935.1963200001</v>
      </c>
      <c r="X121" s="425">
        <v>0</v>
      </c>
      <c r="Y121" s="398">
        <v>0</v>
      </c>
      <c r="Z121" s="398"/>
      <c r="AA121" s="398">
        <v>301191</v>
      </c>
      <c r="AB121" s="398">
        <v>0</v>
      </c>
      <c r="AC121" s="426">
        <v>301191</v>
      </c>
      <c r="AD121" s="473">
        <v>1514126.1963200001</v>
      </c>
      <c r="AE121" s="398">
        <v>0</v>
      </c>
      <c r="AF121" s="398">
        <v>1514126.1963200001</v>
      </c>
      <c r="AG121" s="473">
        <v>1181250.3730876402</v>
      </c>
      <c r="AH121" s="171">
        <v>0.7801531840335395</v>
      </c>
      <c r="AI121" s="292"/>
      <c r="AJ121" s="293">
        <v>0</v>
      </c>
      <c r="AK121" s="190">
        <v>1181250.3730876402</v>
      </c>
      <c r="AL121" s="174" t="e" vm="1">
        <v>#VALUE!</v>
      </c>
      <c r="AM121" s="473">
        <v>1151499.6714297</v>
      </c>
      <c r="AN121" s="188">
        <v>0.76050442441875465</v>
      </c>
      <c r="AO121" s="294"/>
      <c r="AP121" s="293">
        <v>0</v>
      </c>
      <c r="AQ121" s="190">
        <v>1151499.6714297</v>
      </c>
      <c r="AR121" s="174" t="e">
        <v>#N/A</v>
      </c>
      <c r="AS121" s="473">
        <v>1151495.5894267</v>
      </c>
      <c r="AT121" s="188">
        <v>0.76050172847239972</v>
      </c>
      <c r="AU121" s="473">
        <v>332875.82323236007</v>
      </c>
      <c r="AV121" s="398">
        <v>29750.701657939993</v>
      </c>
      <c r="AW121" s="400">
        <v>362626.52489030006</v>
      </c>
      <c r="AX121" s="398">
        <v>332875.82323235995</v>
      </c>
      <c r="AY121" s="275" t="e">
        <v>#N/A</v>
      </c>
      <c r="AZ121" s="271" t="e">
        <v>#N/A</v>
      </c>
      <c r="BA121" s="140"/>
      <c r="BB121" s="284"/>
      <c r="BC121" s="285"/>
      <c r="BD121" s="285"/>
      <c r="BE121" s="285"/>
      <c r="BF121" s="285"/>
      <c r="BG121" s="285"/>
      <c r="BH121" s="285"/>
      <c r="BI121" s="285"/>
      <c r="BJ121" s="285"/>
      <c r="BK121" s="285"/>
      <c r="BL121" s="285"/>
      <c r="BM121" s="285"/>
      <c r="BO121" s="310"/>
      <c r="BP121" s="310"/>
      <c r="BQ121" s="310"/>
      <c r="BR121" s="310"/>
      <c r="BS121" s="310"/>
      <c r="BT121" s="310"/>
      <c r="BU121" s="310"/>
      <c r="BV121" s="310"/>
      <c r="BW121" s="310"/>
      <c r="BX121" s="310"/>
      <c r="BY121" s="310"/>
      <c r="BZ121" s="310"/>
    </row>
    <row r="122" spans="1:208" ht="47.25" customHeight="1">
      <c r="A122" s="186"/>
      <c r="B122" s="186"/>
      <c r="C122" s="186"/>
      <c r="D122" s="186"/>
      <c r="E122" s="186"/>
      <c r="F122" s="186"/>
      <c r="G122" s="186"/>
      <c r="H122" s="186"/>
      <c r="I122" s="186"/>
      <c r="J122" s="186"/>
      <c r="K122" s="186"/>
      <c r="L122" s="186"/>
      <c r="M122" s="186"/>
      <c r="N122" s="186"/>
      <c r="O122" s="186"/>
      <c r="P122" s="186"/>
      <c r="Q122" s="186"/>
      <c r="R122" s="186"/>
      <c r="S122" s="254"/>
      <c r="T122" s="278" t="s">
        <v>125</v>
      </c>
      <c r="U122" s="456"/>
      <c r="V122" s="278" t="s">
        <v>125</v>
      </c>
      <c r="W122" s="160" t="s">
        <v>126</v>
      </c>
      <c r="X122" s="160" t="s">
        <v>127</v>
      </c>
      <c r="Y122" s="160" t="s">
        <v>128</v>
      </c>
      <c r="Z122" s="160" t="s">
        <v>129</v>
      </c>
      <c r="AA122" s="160" t="s">
        <v>130</v>
      </c>
      <c r="AB122" s="160" t="s">
        <v>131</v>
      </c>
      <c r="AC122" s="159" t="s">
        <v>132</v>
      </c>
      <c r="AD122" s="469" t="s">
        <v>133</v>
      </c>
      <c r="AE122" s="159" t="s">
        <v>134</v>
      </c>
      <c r="AF122" s="159" t="s">
        <v>135</v>
      </c>
      <c r="AG122" s="469" t="s">
        <v>0</v>
      </c>
      <c r="AH122" s="161" t="s">
        <v>136</v>
      </c>
      <c r="AI122" s="162" t="s">
        <v>137</v>
      </c>
      <c r="AJ122" s="162" t="s">
        <v>138</v>
      </c>
      <c r="AK122" s="162" t="s">
        <v>139</v>
      </c>
      <c r="AL122" s="163" t="s">
        <v>140</v>
      </c>
      <c r="AM122" s="469" t="s">
        <v>141</v>
      </c>
      <c r="AN122" s="161" t="s">
        <v>142</v>
      </c>
      <c r="AO122" s="255"/>
      <c r="AP122" s="295" t="s">
        <v>144</v>
      </c>
      <c r="AQ122" s="259" t="s">
        <v>145</v>
      </c>
      <c r="AR122" s="296" t="s">
        <v>146</v>
      </c>
      <c r="AS122" s="469" t="s">
        <v>464</v>
      </c>
      <c r="AT122" s="161" t="s">
        <v>465</v>
      </c>
      <c r="AU122" s="482" t="s">
        <v>147</v>
      </c>
      <c r="AV122" s="413" t="s">
        <v>148</v>
      </c>
      <c r="AW122" s="413" t="s">
        <v>149</v>
      </c>
      <c r="AX122" s="392" t="s">
        <v>150</v>
      </c>
      <c r="AY122" s="259" t="s">
        <v>151</v>
      </c>
      <c r="AZ122" s="260" t="s">
        <v>152</v>
      </c>
      <c r="BA122" s="140"/>
      <c r="BB122" s="166"/>
      <c r="BC122" s="168"/>
      <c r="BD122" s="168"/>
      <c r="BE122" s="168"/>
      <c r="BF122" s="168"/>
      <c r="BG122" s="168"/>
      <c r="BH122" s="168"/>
      <c r="BI122" s="168"/>
      <c r="BJ122" s="168"/>
      <c r="BK122" s="168"/>
      <c r="BL122" s="168"/>
      <c r="BM122" s="168"/>
      <c r="BO122" s="168"/>
      <c r="BP122" s="168"/>
      <c r="BQ122" s="168"/>
      <c r="BR122" s="168"/>
      <c r="BS122" s="168"/>
      <c r="BT122" s="168"/>
      <c r="BU122" s="168"/>
      <c r="BV122" s="168"/>
      <c r="BW122" s="168"/>
      <c r="BX122" s="168"/>
      <c r="BY122" s="168"/>
      <c r="BZ122" s="168"/>
    </row>
    <row r="123" spans="1:208" ht="45.75" customHeight="1">
      <c r="A123" s="186"/>
      <c r="B123" s="186" t="s">
        <v>183</v>
      </c>
      <c r="C123" s="244" t="s">
        <v>466</v>
      </c>
      <c r="D123" s="279" t="s">
        <v>274</v>
      </c>
      <c r="E123" s="186" t="s">
        <v>176</v>
      </c>
      <c r="F123" s="186" t="s">
        <v>164</v>
      </c>
      <c r="G123" s="186" t="s">
        <v>164</v>
      </c>
      <c r="H123" s="186" t="s">
        <v>164</v>
      </c>
      <c r="I123" s="186" t="s">
        <v>164</v>
      </c>
      <c r="J123" s="186" t="s">
        <v>164</v>
      </c>
      <c r="K123" s="186" t="s">
        <v>164</v>
      </c>
      <c r="L123" s="186" t="s">
        <v>164</v>
      </c>
      <c r="M123" s="186" t="s">
        <v>164</v>
      </c>
      <c r="N123" s="186" t="s">
        <v>164</v>
      </c>
      <c r="O123" s="186" t="s">
        <v>164</v>
      </c>
      <c r="P123" s="186"/>
      <c r="Q123" s="186"/>
      <c r="R123" s="186" t="s">
        <v>275</v>
      </c>
      <c r="S123" s="254"/>
      <c r="T123" s="286" t="s">
        <v>276</v>
      </c>
      <c r="U123" s="289" t="s">
        <v>277</v>
      </c>
      <c r="V123" s="286" t="s">
        <v>276</v>
      </c>
      <c r="W123" s="415">
        <v>3125229.847358</v>
      </c>
      <c r="X123" s="405"/>
      <c r="Y123" s="405">
        <v>0</v>
      </c>
      <c r="Z123" s="405"/>
      <c r="AA123" s="405">
        <v>944904</v>
      </c>
      <c r="AB123" s="405"/>
      <c r="AC123" s="405"/>
      <c r="AD123" s="478">
        <v>4070133.847358</v>
      </c>
      <c r="AE123" s="415">
        <v>0</v>
      </c>
      <c r="AF123" s="415">
        <v>4070133.847358</v>
      </c>
      <c r="AG123" s="483">
        <v>3956069.1173100001</v>
      </c>
      <c r="AH123" s="299">
        <v>0.97197518943460759</v>
      </c>
      <c r="AI123" s="300"/>
      <c r="AJ123" s="267">
        <v>0</v>
      </c>
      <c r="AK123" s="270">
        <v>3956069.1173100001</v>
      </c>
      <c r="AL123" s="174" t="e" vm="1">
        <v>#VALUE!</v>
      </c>
      <c r="AM123" s="483">
        <v>3955797.6171900001</v>
      </c>
      <c r="AN123" s="299">
        <v>0.97190848398211338</v>
      </c>
      <c r="AO123" s="300"/>
      <c r="AP123" s="267">
        <v>0</v>
      </c>
      <c r="AQ123" s="270">
        <v>3955797.6171900001</v>
      </c>
      <c r="AR123" s="174" t="e">
        <v>#N/A</v>
      </c>
      <c r="AS123" s="483">
        <v>3955797.6171900001</v>
      </c>
      <c r="AT123" s="299">
        <v>0.97190848398211338</v>
      </c>
      <c r="AU123" s="483">
        <v>114064.73004799988</v>
      </c>
      <c r="AV123" s="416">
        <v>271.50011999998242</v>
      </c>
      <c r="AW123" s="416">
        <v>114336.23016799986</v>
      </c>
      <c r="AX123" s="415">
        <v>114064.73004799988</v>
      </c>
      <c r="AY123" s="195" t="e">
        <v>#N/A</v>
      </c>
      <c r="AZ123" s="271" t="e">
        <v>#N/A</v>
      </c>
      <c r="BA123" s="140"/>
      <c r="BB123" s="281"/>
      <c r="BC123" s="273"/>
      <c r="BD123" s="273"/>
      <c r="BE123" s="273"/>
      <c r="BF123" s="273"/>
      <c r="BG123" s="273"/>
      <c r="BH123" s="273"/>
      <c r="BI123" s="273"/>
      <c r="BJ123" s="273"/>
      <c r="BK123" s="273"/>
      <c r="BL123" s="273"/>
      <c r="BM123" s="273"/>
      <c r="BO123" s="273"/>
      <c r="BP123" s="273"/>
      <c r="BQ123" s="273"/>
      <c r="BR123" s="273"/>
      <c r="BS123" s="273"/>
      <c r="BT123" s="273"/>
      <c r="BU123" s="273"/>
      <c r="BV123" s="273"/>
      <c r="BW123" s="273"/>
      <c r="BX123" s="273"/>
      <c r="BY123" s="273"/>
      <c r="BZ123" s="273"/>
    </row>
    <row r="124" spans="1:208" ht="45.75" customHeight="1">
      <c r="A124" s="186"/>
      <c r="B124" s="186" t="s">
        <v>183</v>
      </c>
      <c r="C124" s="244" t="s">
        <v>466</v>
      </c>
      <c r="D124" s="279" t="s">
        <v>278</v>
      </c>
      <c r="E124" s="186" t="s">
        <v>176</v>
      </c>
      <c r="F124" s="186" t="s">
        <v>164</v>
      </c>
      <c r="G124" s="186" t="s">
        <v>164</v>
      </c>
      <c r="H124" s="186" t="s">
        <v>164</v>
      </c>
      <c r="I124" s="186" t="s">
        <v>164</v>
      </c>
      <c r="J124" s="186" t="s">
        <v>164</v>
      </c>
      <c r="K124" s="186" t="s">
        <v>164</v>
      </c>
      <c r="L124" s="186" t="s">
        <v>164</v>
      </c>
      <c r="M124" s="186" t="s">
        <v>164</v>
      </c>
      <c r="N124" s="186" t="s">
        <v>164</v>
      </c>
      <c r="O124" s="186" t="s">
        <v>164</v>
      </c>
      <c r="P124" s="186"/>
      <c r="Q124" s="186"/>
      <c r="R124" s="186" t="s">
        <v>275</v>
      </c>
      <c r="S124" s="254"/>
      <c r="T124" s="311" t="s">
        <v>279</v>
      </c>
      <c r="U124" s="289" t="s">
        <v>280</v>
      </c>
      <c r="V124" s="311" t="s">
        <v>279</v>
      </c>
      <c r="W124" s="405">
        <v>200421.696329</v>
      </c>
      <c r="X124" s="405"/>
      <c r="Y124" s="405">
        <v>0</v>
      </c>
      <c r="Z124" s="405"/>
      <c r="AA124" s="405">
        <v>0</v>
      </c>
      <c r="AB124" s="405"/>
      <c r="AC124" s="405">
        <v>0</v>
      </c>
      <c r="AD124" s="478">
        <v>200421.696329</v>
      </c>
      <c r="AE124" s="405">
        <v>0</v>
      </c>
      <c r="AF124" s="415">
        <v>200421.696329</v>
      </c>
      <c r="AG124" s="478">
        <v>164160.32653200001</v>
      </c>
      <c r="AH124" s="268">
        <v>0.81907462883920734</v>
      </c>
      <c r="AI124" s="269"/>
      <c r="AJ124" s="267">
        <v>0</v>
      </c>
      <c r="AK124" s="270">
        <v>164160.32653200001</v>
      </c>
      <c r="AL124" s="174" t="e" vm="1">
        <v>#VALUE!</v>
      </c>
      <c r="AM124" s="478">
        <v>164114.569862</v>
      </c>
      <c r="AN124" s="268">
        <v>0.81884632685974057</v>
      </c>
      <c r="AO124" s="269"/>
      <c r="AP124" s="267">
        <v>0</v>
      </c>
      <c r="AQ124" s="270">
        <v>164114.569862</v>
      </c>
      <c r="AR124" s="174" t="e">
        <v>#N/A</v>
      </c>
      <c r="AS124" s="478">
        <v>164114.569862</v>
      </c>
      <c r="AT124" s="268">
        <v>0.81884632685974057</v>
      </c>
      <c r="AU124" s="483">
        <v>36261.369796999992</v>
      </c>
      <c r="AV124" s="407">
        <v>45.756670000002487</v>
      </c>
      <c r="AW124" s="407">
        <v>36307.126466999995</v>
      </c>
      <c r="AX124" s="405">
        <v>36261.369796999992</v>
      </c>
      <c r="AY124" s="195" t="e">
        <v>#N/A</v>
      </c>
      <c r="AZ124" s="271" t="e">
        <v>#N/A</v>
      </c>
      <c r="BA124" s="140"/>
      <c r="BB124" s="281"/>
      <c r="BC124" s="273"/>
      <c r="BD124" s="273"/>
      <c r="BE124" s="273"/>
      <c r="BF124" s="273"/>
      <c r="BG124" s="273"/>
      <c r="BH124" s="273"/>
      <c r="BI124" s="273"/>
      <c r="BJ124" s="273"/>
      <c r="BK124" s="273"/>
      <c r="BL124" s="273"/>
      <c r="BM124" s="273"/>
      <c r="BO124" s="273"/>
      <c r="BP124" s="273"/>
      <c r="BQ124" s="273"/>
      <c r="BR124" s="273"/>
      <c r="BS124" s="273"/>
      <c r="BT124" s="273"/>
      <c r="BU124" s="273"/>
      <c r="BV124" s="273"/>
      <c r="BW124" s="273"/>
      <c r="BX124" s="273"/>
      <c r="BY124" s="273"/>
      <c r="BZ124" s="273"/>
    </row>
    <row r="125" spans="1:208" ht="45.75" customHeight="1">
      <c r="A125" s="186"/>
      <c r="B125" s="186" t="s">
        <v>183</v>
      </c>
      <c r="C125" s="244" t="s">
        <v>466</v>
      </c>
      <c r="D125" s="279" t="s">
        <v>281</v>
      </c>
      <c r="E125" s="186" t="s">
        <v>176</v>
      </c>
      <c r="F125" s="186" t="s">
        <v>164</v>
      </c>
      <c r="G125" s="186" t="s">
        <v>164</v>
      </c>
      <c r="H125" s="186" t="s">
        <v>164</v>
      </c>
      <c r="I125" s="186" t="s">
        <v>164</v>
      </c>
      <c r="J125" s="186" t="s">
        <v>164</v>
      </c>
      <c r="K125" s="186" t="s">
        <v>164</v>
      </c>
      <c r="L125" s="186" t="s">
        <v>164</v>
      </c>
      <c r="M125" s="186" t="s">
        <v>164</v>
      </c>
      <c r="N125" s="186" t="s">
        <v>164</v>
      </c>
      <c r="O125" s="186" t="s">
        <v>164</v>
      </c>
      <c r="P125" s="186"/>
      <c r="Q125" s="186"/>
      <c r="R125" s="186" t="s">
        <v>275</v>
      </c>
      <c r="S125" s="254"/>
      <c r="T125" s="287" t="s">
        <v>282</v>
      </c>
      <c r="U125" s="289" t="s">
        <v>283</v>
      </c>
      <c r="V125" s="287" t="s">
        <v>282</v>
      </c>
      <c r="W125" s="423">
        <v>144498.70000000001</v>
      </c>
      <c r="X125" s="405"/>
      <c r="Y125" s="405">
        <v>0</v>
      </c>
      <c r="Z125" s="405"/>
      <c r="AA125" s="405">
        <v>0</v>
      </c>
      <c r="AB125" s="405"/>
      <c r="AC125" s="405">
        <v>0</v>
      </c>
      <c r="AD125" s="478">
        <v>144498.70000000001</v>
      </c>
      <c r="AE125" s="423">
        <v>0</v>
      </c>
      <c r="AF125" s="415">
        <v>144498.70000000001</v>
      </c>
      <c r="AG125" s="485">
        <v>1971.8831970000001</v>
      </c>
      <c r="AH125" s="268">
        <v>1.3646373268410027E-2</v>
      </c>
      <c r="AI125" s="309"/>
      <c r="AJ125" s="267">
        <v>0</v>
      </c>
      <c r="AK125" s="270">
        <v>1971.8831970000001</v>
      </c>
      <c r="AL125" s="174" t="e" vm="1">
        <v>#VALUE!</v>
      </c>
      <c r="AM125" s="485">
        <v>1389.6451030000001</v>
      </c>
      <c r="AN125" s="268">
        <v>9.617007647819668E-3</v>
      </c>
      <c r="AO125" s="309"/>
      <c r="AP125" s="267">
        <v>0</v>
      </c>
      <c r="AQ125" s="270">
        <v>1389.6451030000001</v>
      </c>
      <c r="AR125" s="174" t="e">
        <v>#N/A</v>
      </c>
      <c r="AS125" s="485">
        <v>1388.604885</v>
      </c>
      <c r="AT125" s="268">
        <v>9.6098088425709011E-3</v>
      </c>
      <c r="AU125" s="483">
        <v>142526.81680300002</v>
      </c>
      <c r="AV125" s="424">
        <v>582.23809400000005</v>
      </c>
      <c r="AW125" s="424">
        <v>143109.05489700002</v>
      </c>
      <c r="AX125" s="423">
        <v>142526.81680300002</v>
      </c>
      <c r="AY125" s="195" t="e">
        <v>#N/A</v>
      </c>
      <c r="AZ125" s="271" t="e">
        <v>#N/A</v>
      </c>
      <c r="BA125" s="140"/>
      <c r="BB125" s="281"/>
      <c r="BC125" s="273"/>
      <c r="BD125" s="273"/>
      <c r="BE125" s="273"/>
      <c r="BF125" s="273"/>
      <c r="BG125" s="273"/>
      <c r="BH125" s="273"/>
      <c r="BI125" s="273"/>
      <c r="BJ125" s="273"/>
      <c r="BK125" s="273"/>
      <c r="BL125" s="273"/>
      <c r="BM125" s="273"/>
      <c r="BO125" s="273"/>
      <c r="BP125" s="273"/>
      <c r="BQ125" s="273"/>
      <c r="BR125" s="273"/>
      <c r="BS125" s="273"/>
      <c r="BT125" s="273"/>
      <c r="BU125" s="273"/>
      <c r="BV125" s="273"/>
      <c r="BW125" s="273"/>
      <c r="BX125" s="273"/>
      <c r="BY125" s="273"/>
      <c r="BZ125" s="273"/>
    </row>
    <row r="126" spans="1:208" ht="44.25" customHeight="1">
      <c r="A126" s="186"/>
      <c r="B126" s="186" t="s">
        <v>183</v>
      </c>
      <c r="C126" s="244" t="s">
        <v>466</v>
      </c>
      <c r="D126" s="279" t="s">
        <v>284</v>
      </c>
      <c r="E126" s="186" t="s">
        <v>176</v>
      </c>
      <c r="F126" s="186" t="s">
        <v>164</v>
      </c>
      <c r="G126" s="186" t="s">
        <v>164</v>
      </c>
      <c r="H126" s="186" t="s">
        <v>164</v>
      </c>
      <c r="I126" s="186" t="s">
        <v>164</v>
      </c>
      <c r="J126" s="186" t="s">
        <v>164</v>
      </c>
      <c r="K126" s="186" t="s">
        <v>164</v>
      </c>
      <c r="L126" s="186" t="s">
        <v>164</v>
      </c>
      <c r="M126" s="186" t="s">
        <v>164</v>
      </c>
      <c r="N126" s="186" t="s">
        <v>164</v>
      </c>
      <c r="O126" s="186" t="s">
        <v>164</v>
      </c>
      <c r="P126" s="186"/>
      <c r="Q126" s="186"/>
      <c r="R126" s="186" t="s">
        <v>275</v>
      </c>
      <c r="S126" s="254"/>
      <c r="T126" s="311" t="s">
        <v>285</v>
      </c>
      <c r="U126" s="289">
        <v>2022011000082</v>
      </c>
      <c r="V126" s="311" t="s">
        <v>285</v>
      </c>
      <c r="W126" s="405">
        <v>123857.5</v>
      </c>
      <c r="X126" s="405"/>
      <c r="Y126" s="405">
        <v>0</v>
      </c>
      <c r="Z126" s="405"/>
      <c r="AA126" s="405">
        <v>42692.468999999997</v>
      </c>
      <c r="AB126" s="405"/>
      <c r="AC126" s="405">
        <v>42692.468999999997</v>
      </c>
      <c r="AD126" s="478">
        <v>166549.96899999998</v>
      </c>
      <c r="AE126" s="405">
        <v>0</v>
      </c>
      <c r="AF126" s="415">
        <v>166549.96899999998</v>
      </c>
      <c r="AG126" s="478">
        <v>1857.93458186</v>
      </c>
      <c r="AH126" s="268">
        <v>1.115541835891906E-2</v>
      </c>
      <c r="AI126" s="269"/>
      <c r="AJ126" s="267">
        <v>0</v>
      </c>
      <c r="AK126" s="270">
        <v>1857.93458186</v>
      </c>
      <c r="AL126" s="174" t="e" vm="1">
        <v>#VALUE!</v>
      </c>
      <c r="AM126" s="478">
        <v>1171.8951818599999</v>
      </c>
      <c r="AN126" s="268">
        <v>7.0362978083772561E-3</v>
      </c>
      <c r="AO126" s="269"/>
      <c r="AP126" s="267">
        <v>0</v>
      </c>
      <c r="AQ126" s="270">
        <v>1171.8951818599999</v>
      </c>
      <c r="AR126" s="174" t="e">
        <v>#N/A</v>
      </c>
      <c r="AS126" s="478">
        <v>1171.8951818599999</v>
      </c>
      <c r="AT126" s="268">
        <v>7.0362978083772561E-3</v>
      </c>
      <c r="AU126" s="483">
        <v>164692.03441813999</v>
      </c>
      <c r="AV126" s="407">
        <v>686.03940000000011</v>
      </c>
      <c r="AW126" s="407">
        <v>165378.07381813999</v>
      </c>
      <c r="AX126" s="405">
        <v>164692.03441813999</v>
      </c>
      <c r="AY126" s="195" t="e">
        <v>#N/A</v>
      </c>
      <c r="AZ126" s="271" t="e">
        <v>#N/A</v>
      </c>
      <c r="BA126" s="140"/>
      <c r="BB126" s="281"/>
      <c r="BC126" s="273"/>
      <c r="BD126" s="273"/>
      <c r="BE126" s="273"/>
      <c r="BF126" s="273"/>
      <c r="BG126" s="273"/>
      <c r="BH126" s="273"/>
      <c r="BI126" s="273"/>
      <c r="BJ126" s="273"/>
      <c r="BK126" s="273"/>
      <c r="BL126" s="273"/>
      <c r="BM126" s="273"/>
      <c r="BO126" s="273"/>
      <c r="BP126" s="273"/>
      <c r="BQ126" s="273"/>
      <c r="BR126" s="273"/>
      <c r="BS126" s="273"/>
      <c r="BT126" s="273"/>
      <c r="BU126" s="273"/>
      <c r="BV126" s="273"/>
      <c r="BW126" s="273"/>
      <c r="BX126" s="273"/>
      <c r="BY126" s="273"/>
      <c r="BZ126" s="273"/>
    </row>
    <row r="127" spans="1:208" ht="45.75" customHeight="1">
      <c r="A127" s="186"/>
      <c r="B127" s="186" t="s">
        <v>183</v>
      </c>
      <c r="C127" s="244" t="s">
        <v>466</v>
      </c>
      <c r="D127" s="279" t="s">
        <v>286</v>
      </c>
      <c r="E127" s="186" t="s">
        <v>176</v>
      </c>
      <c r="F127" s="186" t="s">
        <v>164</v>
      </c>
      <c r="G127" s="186" t="s">
        <v>164</v>
      </c>
      <c r="H127" s="186" t="s">
        <v>164</v>
      </c>
      <c r="I127" s="186" t="s">
        <v>164</v>
      </c>
      <c r="J127" s="186" t="s">
        <v>164</v>
      </c>
      <c r="K127" s="186" t="s">
        <v>164</v>
      </c>
      <c r="L127" s="186" t="s">
        <v>164</v>
      </c>
      <c r="M127" s="186" t="s">
        <v>164</v>
      </c>
      <c r="N127" s="186" t="s">
        <v>164</v>
      </c>
      <c r="O127" s="186" t="s">
        <v>164</v>
      </c>
      <c r="P127" s="186"/>
      <c r="Q127" s="186"/>
      <c r="R127" s="186" t="s">
        <v>275</v>
      </c>
      <c r="S127" s="254"/>
      <c r="T127" s="311" t="s">
        <v>287</v>
      </c>
      <c r="U127" s="289" t="s">
        <v>288</v>
      </c>
      <c r="V127" s="311" t="s">
        <v>287</v>
      </c>
      <c r="W127" s="405">
        <v>114167.8</v>
      </c>
      <c r="X127" s="405"/>
      <c r="Y127" s="405">
        <v>0</v>
      </c>
      <c r="Z127" s="405"/>
      <c r="AA127" s="405">
        <v>0</v>
      </c>
      <c r="AB127" s="405"/>
      <c r="AC127" s="405">
        <v>0</v>
      </c>
      <c r="AD127" s="478">
        <v>114167.8</v>
      </c>
      <c r="AE127" s="405">
        <v>0</v>
      </c>
      <c r="AF127" s="415">
        <v>114167.8</v>
      </c>
      <c r="AG127" s="478">
        <v>10675.709333000001</v>
      </c>
      <c r="AH127" s="268">
        <v>9.350893450692753E-2</v>
      </c>
      <c r="AI127" s="269"/>
      <c r="AJ127" s="267">
        <v>0</v>
      </c>
      <c r="AK127" s="270">
        <v>10675.709333000001</v>
      </c>
      <c r="AL127" s="174" t="e" vm="1">
        <v>#VALUE!</v>
      </c>
      <c r="AM127" s="478">
        <v>623.46304999999995</v>
      </c>
      <c r="AN127" s="268">
        <v>5.4609360082264868E-3</v>
      </c>
      <c r="AO127" s="269"/>
      <c r="AP127" s="267">
        <v>0</v>
      </c>
      <c r="AQ127" s="270">
        <v>623.46304999999995</v>
      </c>
      <c r="AR127" s="174" t="e">
        <v>#N/A</v>
      </c>
      <c r="AS127" s="478">
        <v>623.46304999999995</v>
      </c>
      <c r="AT127" s="268">
        <v>5.4609360082264868E-3</v>
      </c>
      <c r="AU127" s="483">
        <v>103492.090667</v>
      </c>
      <c r="AV127" s="407">
        <v>10052.246283</v>
      </c>
      <c r="AW127" s="407">
        <v>113544.33695</v>
      </c>
      <c r="AX127" s="405">
        <v>103492.090667</v>
      </c>
      <c r="AY127" s="195" t="e">
        <v>#N/A</v>
      </c>
      <c r="AZ127" s="271" t="e">
        <v>#N/A</v>
      </c>
      <c r="BA127" s="140"/>
      <c r="BB127" s="281"/>
      <c r="BC127" s="273"/>
      <c r="BD127" s="273"/>
      <c r="BE127" s="273"/>
      <c r="BF127" s="273"/>
      <c r="BG127" s="273"/>
      <c r="BH127" s="273"/>
      <c r="BI127" s="273"/>
      <c r="BJ127" s="273"/>
      <c r="BK127" s="273"/>
      <c r="BL127" s="273"/>
      <c r="BM127" s="273"/>
      <c r="BO127" s="273"/>
      <c r="BP127" s="273"/>
      <c r="BQ127" s="273"/>
      <c r="BR127" s="273"/>
      <c r="BS127" s="273"/>
      <c r="BT127" s="273"/>
      <c r="BU127" s="273"/>
      <c r="BV127" s="273"/>
      <c r="BW127" s="273"/>
      <c r="BX127" s="273"/>
      <c r="BY127" s="273"/>
      <c r="BZ127" s="273"/>
    </row>
    <row r="128" spans="1:208" ht="45.75" customHeight="1">
      <c r="A128" s="186"/>
      <c r="B128" s="186" t="s">
        <v>183</v>
      </c>
      <c r="C128" s="244" t="s">
        <v>466</v>
      </c>
      <c r="D128" s="279" t="s">
        <v>289</v>
      </c>
      <c r="E128" s="186" t="s">
        <v>176</v>
      </c>
      <c r="F128" s="186" t="s">
        <v>164</v>
      </c>
      <c r="G128" s="186" t="s">
        <v>164</v>
      </c>
      <c r="H128" s="186" t="s">
        <v>164</v>
      </c>
      <c r="I128" s="186" t="s">
        <v>164</v>
      </c>
      <c r="J128" s="186" t="s">
        <v>164</v>
      </c>
      <c r="K128" s="186" t="s">
        <v>164</v>
      </c>
      <c r="L128" s="186" t="s">
        <v>164</v>
      </c>
      <c r="M128" s="186" t="s">
        <v>164</v>
      </c>
      <c r="N128" s="186" t="s">
        <v>164</v>
      </c>
      <c r="O128" s="186" t="s">
        <v>164</v>
      </c>
      <c r="P128" s="186"/>
      <c r="Q128" s="186"/>
      <c r="R128" s="186" t="s">
        <v>275</v>
      </c>
      <c r="S128" s="254"/>
      <c r="T128" s="287" t="s">
        <v>290</v>
      </c>
      <c r="U128" s="289">
        <v>2020011000142</v>
      </c>
      <c r="V128" s="287" t="s">
        <v>290</v>
      </c>
      <c r="W128" s="423">
        <v>1800</v>
      </c>
      <c r="X128" s="405"/>
      <c r="Y128" s="405">
        <v>0</v>
      </c>
      <c r="Z128" s="405"/>
      <c r="AA128" s="405">
        <v>0</v>
      </c>
      <c r="AB128" s="405"/>
      <c r="AC128" s="405">
        <v>0</v>
      </c>
      <c r="AD128" s="478">
        <v>1800</v>
      </c>
      <c r="AE128" s="423">
        <v>0</v>
      </c>
      <c r="AF128" s="415">
        <v>1800</v>
      </c>
      <c r="AG128" s="485">
        <v>1468.9306456700001</v>
      </c>
      <c r="AH128" s="268">
        <v>0.81607258092777779</v>
      </c>
      <c r="AI128" s="309"/>
      <c r="AJ128" s="267">
        <v>0</v>
      </c>
      <c r="AK128" s="270">
        <v>1468.9306456700001</v>
      </c>
      <c r="AL128" s="174" t="e" vm="1">
        <v>#VALUE!</v>
      </c>
      <c r="AM128" s="485">
        <v>687.19548166999994</v>
      </c>
      <c r="AN128" s="268">
        <v>0.38177526759444441</v>
      </c>
      <c r="AO128" s="309"/>
      <c r="AP128" s="267">
        <v>0</v>
      </c>
      <c r="AQ128" s="270">
        <v>687.19548166999994</v>
      </c>
      <c r="AR128" s="174" t="e">
        <v>#N/A</v>
      </c>
      <c r="AS128" s="485">
        <v>687.19548166999994</v>
      </c>
      <c r="AT128" s="268">
        <v>0.38177526759444441</v>
      </c>
      <c r="AU128" s="483">
        <v>331.0693543299999</v>
      </c>
      <c r="AV128" s="424">
        <v>781.73516400000017</v>
      </c>
      <c r="AW128" s="424">
        <v>1112.8045183300001</v>
      </c>
      <c r="AX128" s="423">
        <v>331.0693543299999</v>
      </c>
      <c r="AY128" s="195" t="e">
        <v>#N/A</v>
      </c>
      <c r="AZ128" s="271"/>
      <c r="BA128" s="140"/>
      <c r="BB128" s="281"/>
      <c r="BC128" s="273"/>
      <c r="BD128" s="273"/>
      <c r="BE128" s="273"/>
      <c r="BF128" s="273"/>
      <c r="BG128" s="273"/>
      <c r="BH128" s="273"/>
      <c r="BI128" s="273"/>
      <c r="BJ128" s="273"/>
      <c r="BK128" s="273"/>
      <c r="BL128" s="273"/>
      <c r="BM128" s="273"/>
      <c r="BO128" s="273"/>
      <c r="BP128" s="273"/>
      <c r="BQ128" s="273"/>
      <c r="BR128" s="273"/>
      <c r="BS128" s="273"/>
      <c r="BT128" s="273"/>
      <c r="BU128" s="273"/>
      <c r="BV128" s="273"/>
      <c r="BW128" s="273"/>
      <c r="BX128" s="273"/>
      <c r="BY128" s="273"/>
      <c r="BZ128" s="273"/>
    </row>
    <row r="129" spans="1:80" ht="45.75" customHeight="1">
      <c r="A129" s="186"/>
      <c r="B129" s="186" t="s">
        <v>183</v>
      </c>
      <c r="C129" s="244" t="s">
        <v>466</v>
      </c>
      <c r="D129" s="279" t="s">
        <v>291</v>
      </c>
      <c r="E129" s="186" t="s">
        <v>176</v>
      </c>
      <c r="F129" s="186" t="s">
        <v>164</v>
      </c>
      <c r="G129" s="186" t="s">
        <v>164</v>
      </c>
      <c r="H129" s="186" t="s">
        <v>164</v>
      </c>
      <c r="I129" s="186" t="s">
        <v>164</v>
      </c>
      <c r="J129" s="186" t="s">
        <v>164</v>
      </c>
      <c r="K129" s="186" t="s">
        <v>164</v>
      </c>
      <c r="L129" s="186" t="s">
        <v>164</v>
      </c>
      <c r="M129" s="186" t="s">
        <v>164</v>
      </c>
      <c r="N129" s="186" t="s">
        <v>164</v>
      </c>
      <c r="O129" s="186" t="s">
        <v>164</v>
      </c>
      <c r="P129" s="186"/>
      <c r="Q129" s="186"/>
      <c r="R129" s="186" t="s">
        <v>275</v>
      </c>
      <c r="S129" s="254"/>
      <c r="T129" s="287" t="s">
        <v>292</v>
      </c>
      <c r="U129" s="427">
        <v>2020011000141</v>
      </c>
      <c r="V129" s="287" t="s">
        <v>292</v>
      </c>
      <c r="W129" s="423">
        <v>677.12209700000005</v>
      </c>
      <c r="X129" s="405"/>
      <c r="Y129" s="405">
        <v>0</v>
      </c>
      <c r="Z129" s="405"/>
      <c r="AA129" s="405">
        <v>0</v>
      </c>
      <c r="AB129" s="405"/>
      <c r="AC129" s="405">
        <v>0</v>
      </c>
      <c r="AD129" s="478">
        <v>677.12209700000005</v>
      </c>
      <c r="AE129" s="423">
        <v>0</v>
      </c>
      <c r="AF129" s="415">
        <v>677.12209700000005</v>
      </c>
      <c r="AG129" s="485">
        <v>458.95891132999998</v>
      </c>
      <c r="AH129" s="268">
        <v>0.67780820233666061</v>
      </c>
      <c r="AI129" s="309"/>
      <c r="AJ129" s="267">
        <v>0</v>
      </c>
      <c r="AK129" s="270">
        <v>458.95891132999998</v>
      </c>
      <c r="AL129" s="174" t="e" vm="1">
        <v>#VALUE!</v>
      </c>
      <c r="AM129" s="485">
        <v>320.847489</v>
      </c>
      <c r="AN129" s="268">
        <v>0.47383993288879478</v>
      </c>
      <c r="AO129" s="309"/>
      <c r="AP129" s="267">
        <v>0</v>
      </c>
      <c r="AQ129" s="270">
        <v>320.847489</v>
      </c>
      <c r="AR129" s="174" t="e">
        <v>#N/A</v>
      </c>
      <c r="AS129" s="485">
        <v>319.72488099999998</v>
      </c>
      <c r="AT129" s="268">
        <v>0.47218202214422778</v>
      </c>
      <c r="AU129" s="483">
        <v>218.16318567000008</v>
      </c>
      <c r="AV129" s="424">
        <v>138.11142232999998</v>
      </c>
      <c r="AW129" s="424">
        <v>356.27460800000006</v>
      </c>
      <c r="AX129" s="423">
        <v>218.16318567000008</v>
      </c>
      <c r="AY129" s="195" t="e">
        <v>#N/A</v>
      </c>
      <c r="AZ129" s="271"/>
      <c r="BA129" s="140"/>
      <c r="BB129" s="281"/>
      <c r="BC129" s="273"/>
      <c r="BD129" s="273"/>
      <c r="BE129" s="273"/>
      <c r="BF129" s="273"/>
      <c r="BG129" s="273"/>
      <c r="BH129" s="273"/>
      <c r="BI129" s="273"/>
      <c r="BJ129" s="273"/>
      <c r="BK129" s="273"/>
      <c r="BL129" s="273"/>
      <c r="BM129" s="273"/>
      <c r="BO129" s="273"/>
      <c r="BP129" s="273"/>
      <c r="BQ129" s="273"/>
      <c r="BR129" s="273"/>
      <c r="BS129" s="273"/>
      <c r="BT129" s="273"/>
      <c r="BU129" s="273"/>
      <c r="BV129" s="273"/>
      <c r="BW129" s="273"/>
      <c r="BX129" s="273"/>
      <c r="BY129" s="273"/>
      <c r="BZ129" s="273"/>
    </row>
    <row r="130" spans="1:80" ht="45.75" customHeight="1">
      <c r="A130" s="186"/>
      <c r="B130" s="186" t="s">
        <v>183</v>
      </c>
      <c r="C130" s="244" t="s">
        <v>466</v>
      </c>
      <c r="D130" s="279" t="s">
        <v>293</v>
      </c>
      <c r="E130" s="186" t="s">
        <v>176</v>
      </c>
      <c r="F130" s="186" t="s">
        <v>164</v>
      </c>
      <c r="G130" s="186" t="s">
        <v>164</v>
      </c>
      <c r="H130" s="186" t="s">
        <v>164</v>
      </c>
      <c r="I130" s="186" t="s">
        <v>164</v>
      </c>
      <c r="J130" s="186" t="s">
        <v>164</v>
      </c>
      <c r="K130" s="186" t="s">
        <v>164</v>
      </c>
      <c r="L130" s="186" t="s">
        <v>164</v>
      </c>
      <c r="M130" s="186" t="s">
        <v>164</v>
      </c>
      <c r="N130" s="186" t="s">
        <v>164</v>
      </c>
      <c r="O130" s="186" t="s">
        <v>164</v>
      </c>
      <c r="P130" s="186"/>
      <c r="Q130" s="186"/>
      <c r="R130" s="186" t="s">
        <v>275</v>
      </c>
      <c r="S130" s="254"/>
      <c r="T130" s="287" t="s">
        <v>294</v>
      </c>
      <c r="U130" s="427">
        <v>2020011000140</v>
      </c>
      <c r="V130" s="287" t="s">
        <v>294</v>
      </c>
      <c r="W130" s="423">
        <v>250</v>
      </c>
      <c r="X130" s="405"/>
      <c r="Y130" s="405">
        <v>0</v>
      </c>
      <c r="Z130" s="405"/>
      <c r="AA130" s="405">
        <v>0</v>
      </c>
      <c r="AB130" s="405"/>
      <c r="AC130" s="405">
        <v>0</v>
      </c>
      <c r="AD130" s="478">
        <v>250</v>
      </c>
      <c r="AE130" s="423">
        <v>0</v>
      </c>
      <c r="AF130" s="415">
        <v>250</v>
      </c>
      <c r="AG130" s="485">
        <v>170.80886899999999</v>
      </c>
      <c r="AH130" s="268">
        <v>0.6832354759999999</v>
      </c>
      <c r="AI130" s="309"/>
      <c r="AJ130" s="267">
        <v>0</v>
      </c>
      <c r="AK130" s="270">
        <v>170.80886899999999</v>
      </c>
      <c r="AL130" s="174" t="e" vm="1">
        <v>#VALUE!</v>
      </c>
      <c r="AM130" s="485">
        <v>124.806203</v>
      </c>
      <c r="AN130" s="268">
        <v>0.49922481199999996</v>
      </c>
      <c r="AO130" s="309"/>
      <c r="AP130" s="267">
        <v>0</v>
      </c>
      <c r="AQ130" s="270">
        <v>124.806203</v>
      </c>
      <c r="AR130" s="174" t="e">
        <v>#N/A</v>
      </c>
      <c r="AS130" s="485">
        <v>124.806203</v>
      </c>
      <c r="AT130" s="268">
        <v>0.49922481199999996</v>
      </c>
      <c r="AU130" s="483">
        <v>79.191131000000013</v>
      </c>
      <c r="AV130" s="424">
        <v>46.002665999999991</v>
      </c>
      <c r="AW130" s="424">
        <v>125.193797</v>
      </c>
      <c r="AX130" s="423">
        <v>79.191131000000013</v>
      </c>
      <c r="AY130" s="195" t="e">
        <v>#N/A</v>
      </c>
      <c r="AZ130" s="271"/>
      <c r="BA130" s="140"/>
      <c r="BB130" s="281"/>
      <c r="BC130" s="273"/>
      <c r="BD130" s="273"/>
      <c r="BE130" s="273"/>
      <c r="BF130" s="273"/>
      <c r="BG130" s="273"/>
      <c r="BH130" s="273"/>
      <c r="BI130" s="273"/>
      <c r="BJ130" s="273"/>
      <c r="BK130" s="273"/>
      <c r="BL130" s="273"/>
      <c r="BM130" s="273"/>
      <c r="BO130" s="273"/>
      <c r="BP130" s="273"/>
      <c r="BQ130" s="273"/>
      <c r="BR130" s="273"/>
      <c r="BS130" s="273"/>
      <c r="BT130" s="273"/>
      <c r="BU130" s="273"/>
      <c r="BV130" s="273"/>
      <c r="BW130" s="273"/>
      <c r="BX130" s="273"/>
      <c r="BY130" s="273"/>
      <c r="BZ130" s="273"/>
    </row>
    <row r="131" spans="1:80" ht="34.5" customHeight="1">
      <c r="A131" s="186"/>
      <c r="B131" s="186"/>
      <c r="C131" s="186" t="s">
        <v>466</v>
      </c>
      <c r="D131" s="279"/>
      <c r="E131" s="186"/>
      <c r="F131" s="186"/>
      <c r="G131" s="186"/>
      <c r="H131" s="186"/>
      <c r="I131" s="186"/>
      <c r="J131" s="186"/>
      <c r="K131" s="186"/>
      <c r="L131" s="186"/>
      <c r="M131" s="186"/>
      <c r="N131" s="186"/>
      <c r="O131" s="186"/>
      <c r="P131" s="186"/>
      <c r="Q131" s="186"/>
      <c r="R131" s="186"/>
      <c r="S131" s="254"/>
      <c r="T131" s="160" t="s">
        <v>295</v>
      </c>
      <c r="U131" s="457"/>
      <c r="V131" s="160" t="s">
        <v>295</v>
      </c>
      <c r="W131" s="398">
        <v>3710902.665784</v>
      </c>
      <c r="X131" s="398">
        <v>0</v>
      </c>
      <c r="Y131" s="398">
        <v>0</v>
      </c>
      <c r="Z131" s="398">
        <v>0</v>
      </c>
      <c r="AA131" s="398">
        <v>987596.46900000004</v>
      </c>
      <c r="AB131" s="398">
        <v>0</v>
      </c>
      <c r="AC131" s="398">
        <v>42692.468999999997</v>
      </c>
      <c r="AD131" s="473">
        <v>4698499.1347839991</v>
      </c>
      <c r="AE131" s="398">
        <v>0</v>
      </c>
      <c r="AF131" s="398">
        <v>4698499.1347839991</v>
      </c>
      <c r="AG131" s="473">
        <v>4136833.6693798597</v>
      </c>
      <c r="AH131" s="171">
        <v>0.8804585359511915</v>
      </c>
      <c r="AI131" s="292"/>
      <c r="AJ131" s="398">
        <v>0</v>
      </c>
      <c r="AK131" s="190">
        <v>4134734.9709538599</v>
      </c>
      <c r="AL131" s="174" t="e" vm="1">
        <v>#VALUE!</v>
      </c>
      <c r="AM131" s="473">
        <v>4124230.0395605299</v>
      </c>
      <c r="AN131" s="188">
        <v>0.87777605598093411</v>
      </c>
      <c r="AO131" s="294"/>
      <c r="AP131" s="293">
        <v>0</v>
      </c>
      <c r="AQ131" s="190">
        <v>4123097.1903868602</v>
      </c>
      <c r="AR131" s="174" t="e">
        <v>#N/A</v>
      </c>
      <c r="AS131" s="473">
        <v>4124227.8767345296</v>
      </c>
      <c r="AT131" s="188">
        <v>0.87777559565819308</v>
      </c>
      <c r="AU131" s="473">
        <v>561665.46540413995</v>
      </c>
      <c r="AV131" s="398">
        <v>12603.629819329984</v>
      </c>
      <c r="AW131" s="398">
        <v>574269.09522346989</v>
      </c>
      <c r="AX131" s="398">
        <v>561665.46540413995</v>
      </c>
      <c r="AY131" s="398" t="e">
        <v>#N/A</v>
      </c>
      <c r="AZ131" s="271" t="e">
        <v>#N/A</v>
      </c>
      <c r="BA131" s="140"/>
      <c r="BB131" s="312"/>
      <c r="BC131" s="313"/>
      <c r="BD131" s="313"/>
      <c r="BE131" s="313"/>
      <c r="BF131" s="313"/>
      <c r="BG131" s="313"/>
      <c r="BH131" s="313"/>
      <c r="BI131" s="313"/>
      <c r="BJ131" s="313"/>
      <c r="BK131" s="313"/>
      <c r="BL131" s="313"/>
      <c r="BM131" s="313"/>
      <c r="BO131" s="313"/>
      <c r="BP131" s="313"/>
      <c r="BQ131" s="313"/>
      <c r="BR131" s="313"/>
      <c r="BS131" s="313"/>
      <c r="BT131" s="313"/>
      <c r="BU131" s="313"/>
      <c r="BV131" s="313"/>
      <c r="BW131" s="313"/>
      <c r="BX131" s="313"/>
      <c r="BY131" s="313"/>
      <c r="BZ131" s="313"/>
      <c r="CB131" s="248"/>
    </row>
    <row r="132" spans="1:80" ht="34.5" customHeight="1">
      <c r="A132" s="186"/>
      <c r="B132" s="261" t="s">
        <v>183</v>
      </c>
      <c r="C132" s="244" t="s">
        <v>466</v>
      </c>
      <c r="D132" s="279" t="s">
        <v>296</v>
      </c>
      <c r="E132" s="261" t="s">
        <v>176</v>
      </c>
      <c r="F132" s="261" t="s">
        <v>164</v>
      </c>
      <c r="G132" s="261" t="s">
        <v>164</v>
      </c>
      <c r="H132" s="261" t="s">
        <v>164</v>
      </c>
      <c r="I132" s="261" t="s">
        <v>164</v>
      </c>
      <c r="J132" s="261" t="s">
        <v>164</v>
      </c>
      <c r="K132" s="261" t="s">
        <v>164</v>
      </c>
      <c r="L132" s="261" t="s">
        <v>164</v>
      </c>
      <c r="M132" s="261" t="s">
        <v>164</v>
      </c>
      <c r="N132" s="261" t="s">
        <v>164</v>
      </c>
      <c r="O132" s="261" t="s">
        <v>164</v>
      </c>
      <c r="P132" s="261"/>
      <c r="Q132" s="261"/>
      <c r="R132" s="186" t="s">
        <v>275</v>
      </c>
      <c r="S132" s="262"/>
      <c r="T132" s="311" t="s">
        <v>297</v>
      </c>
      <c r="U132" s="314">
        <v>2022011000054</v>
      </c>
      <c r="V132" s="311" t="s">
        <v>297</v>
      </c>
      <c r="W132" s="405">
        <v>58460</v>
      </c>
      <c r="X132" s="405"/>
      <c r="Y132" s="405"/>
      <c r="Z132" s="405"/>
      <c r="AA132" s="405">
        <v>200720</v>
      </c>
      <c r="AB132" s="405"/>
      <c r="AC132" s="405">
        <v>200720</v>
      </c>
      <c r="AD132" s="478">
        <v>259180</v>
      </c>
      <c r="AE132" s="409">
        <v>0</v>
      </c>
      <c r="AF132" s="409">
        <v>259180</v>
      </c>
      <c r="AG132" s="481">
        <v>244238.6159914</v>
      </c>
      <c r="AH132" s="268">
        <v>0.94235132337140215</v>
      </c>
      <c r="AI132" s="269"/>
      <c r="AJ132" s="267">
        <v>0</v>
      </c>
      <c r="AK132" s="270">
        <v>244238.6159914</v>
      </c>
      <c r="AL132" s="174" t="e" vm="1">
        <v>#VALUE!</v>
      </c>
      <c r="AM132" s="485">
        <v>243842.79383499999</v>
      </c>
      <c r="AN132" s="268">
        <v>0.9408241138783856</v>
      </c>
      <c r="AO132" s="269"/>
      <c r="AP132" s="267">
        <v>0</v>
      </c>
      <c r="AQ132" s="270">
        <v>243842.79383499999</v>
      </c>
      <c r="AR132" s="174" t="e">
        <v>#N/A</v>
      </c>
      <c r="AS132" s="485">
        <v>243842.79383499999</v>
      </c>
      <c r="AT132" s="268">
        <v>0.9408241138783856</v>
      </c>
      <c r="AU132" s="481">
        <v>14941.384008599998</v>
      </c>
      <c r="AV132" s="424">
        <v>395.82215640001232</v>
      </c>
      <c r="AW132" s="424">
        <v>15337.206165000011</v>
      </c>
      <c r="AX132" s="423">
        <v>14941.384008599998</v>
      </c>
      <c r="AY132" s="195"/>
      <c r="AZ132" s="271"/>
      <c r="BA132" s="140"/>
      <c r="BB132" s="281"/>
      <c r="BC132" s="281"/>
      <c r="BD132" s="281"/>
      <c r="BE132" s="281"/>
      <c r="BF132" s="281"/>
      <c r="BG132" s="281"/>
      <c r="BH132" s="281"/>
      <c r="BI132" s="281"/>
      <c r="BJ132" s="281"/>
      <c r="BK132" s="281"/>
      <c r="BL132" s="281"/>
      <c r="BM132" s="273"/>
      <c r="BN132" s="315"/>
      <c r="BO132" s="273"/>
      <c r="BP132" s="273"/>
      <c r="BQ132" s="273"/>
      <c r="BR132" s="273"/>
      <c r="BS132" s="273"/>
      <c r="BT132" s="273"/>
      <c r="BU132" s="273"/>
      <c r="BV132" s="273"/>
      <c r="BW132" s="273"/>
      <c r="BX132" s="273"/>
      <c r="BY132" s="273"/>
      <c r="BZ132" s="273"/>
    </row>
    <row r="133" spans="1:80" ht="34.5" customHeight="1">
      <c r="A133" s="186"/>
      <c r="B133" s="186"/>
      <c r="C133" s="186"/>
      <c r="D133" s="279"/>
      <c r="E133" s="186"/>
      <c r="F133" s="186"/>
      <c r="G133" s="186"/>
      <c r="H133" s="186"/>
      <c r="I133" s="186"/>
      <c r="J133" s="186"/>
      <c r="K133" s="186"/>
      <c r="L133" s="186"/>
      <c r="M133" s="186"/>
      <c r="N133" s="186"/>
      <c r="O133" s="186"/>
      <c r="P133" s="186"/>
      <c r="Q133" s="186"/>
      <c r="R133" s="186"/>
      <c r="S133" s="254"/>
      <c r="T133" s="160" t="s">
        <v>298</v>
      </c>
      <c r="U133" s="457"/>
      <c r="V133" s="160" t="s">
        <v>298</v>
      </c>
      <c r="W133" s="398">
        <v>58460</v>
      </c>
      <c r="X133" s="398">
        <v>0</v>
      </c>
      <c r="Y133" s="398">
        <v>0</v>
      </c>
      <c r="Z133" s="398">
        <v>0</v>
      </c>
      <c r="AA133" s="398">
        <v>200720</v>
      </c>
      <c r="AB133" s="398">
        <v>0</v>
      </c>
      <c r="AC133" s="398">
        <v>200720</v>
      </c>
      <c r="AD133" s="473">
        <v>259180</v>
      </c>
      <c r="AE133" s="398">
        <v>0</v>
      </c>
      <c r="AF133" s="398">
        <v>259180</v>
      </c>
      <c r="AG133" s="473">
        <v>244238.6159914</v>
      </c>
      <c r="AH133" s="171">
        <v>0.94235132337140215</v>
      </c>
      <c r="AI133" s="292"/>
      <c r="AJ133" s="293">
        <v>0</v>
      </c>
      <c r="AK133" s="190">
        <v>4147509.3787128599</v>
      </c>
      <c r="AL133" s="174" t="e" vm="1">
        <v>#VALUE!</v>
      </c>
      <c r="AM133" s="473">
        <v>243842.79383499999</v>
      </c>
      <c r="AN133" s="188">
        <v>0.9408241138783856</v>
      </c>
      <c r="AO133" s="294"/>
      <c r="AP133" s="293">
        <v>0</v>
      </c>
      <c r="AQ133" s="190">
        <v>4124853.5026105302</v>
      </c>
      <c r="AR133" s="174" t="e">
        <v>#N/A</v>
      </c>
      <c r="AS133" s="473">
        <v>243842.79383499999</v>
      </c>
      <c r="AT133" s="188">
        <v>0.9408241138783856</v>
      </c>
      <c r="AU133" s="473">
        <v>14941.384008599998</v>
      </c>
      <c r="AV133" s="398">
        <v>395.82215640001232</v>
      </c>
      <c r="AW133" s="398">
        <v>15337.206165000011</v>
      </c>
      <c r="AX133" s="398">
        <v>14941.384008599998</v>
      </c>
      <c r="AY133" s="275" t="e">
        <v>#N/A</v>
      </c>
      <c r="AZ133" s="271" t="e">
        <v>#N/A</v>
      </c>
      <c r="BA133" s="140"/>
      <c r="BB133" s="316"/>
      <c r="BC133" s="316"/>
      <c r="BD133" s="316"/>
      <c r="BE133" s="316"/>
      <c r="BF133" s="316"/>
      <c r="BG133" s="316"/>
      <c r="BH133" s="316"/>
      <c r="BI133" s="316"/>
      <c r="BJ133" s="316"/>
      <c r="BK133" s="316"/>
      <c r="BL133" s="316"/>
      <c r="BM133" s="316"/>
      <c r="BN133" s="315"/>
      <c r="BO133" s="316"/>
      <c r="BP133" s="316"/>
      <c r="BQ133" s="316"/>
      <c r="BR133" s="316"/>
      <c r="BS133" s="316"/>
      <c r="BT133" s="316"/>
      <c r="BU133" s="316"/>
      <c r="BV133" s="316"/>
      <c r="BW133" s="316"/>
      <c r="BX133" s="316"/>
      <c r="BY133" s="316"/>
      <c r="BZ133" s="316"/>
    </row>
    <row r="134" spans="1:80" ht="34.5" customHeight="1">
      <c r="A134" s="186"/>
      <c r="B134" s="186"/>
      <c r="C134" s="186"/>
      <c r="D134" s="186"/>
      <c r="E134" s="186"/>
      <c r="F134" s="186"/>
      <c r="G134" s="186"/>
      <c r="H134" s="186"/>
      <c r="I134" s="186"/>
      <c r="J134" s="186"/>
      <c r="K134" s="186"/>
      <c r="L134" s="186"/>
      <c r="M134" s="186"/>
      <c r="N134" s="186"/>
      <c r="O134" s="186"/>
      <c r="P134" s="186"/>
      <c r="Q134" s="186"/>
      <c r="R134" s="186"/>
      <c r="S134" s="254"/>
      <c r="T134" s="160" t="s">
        <v>299</v>
      </c>
      <c r="U134" s="457"/>
      <c r="V134" s="160" t="s">
        <v>299</v>
      </c>
      <c r="W134" s="410">
        <v>4982297.8621040005</v>
      </c>
      <c r="X134" s="410">
        <v>0</v>
      </c>
      <c r="Y134" s="410">
        <v>0</v>
      </c>
      <c r="Z134" s="410">
        <v>0</v>
      </c>
      <c r="AA134" s="410">
        <v>1489507.469</v>
      </c>
      <c r="AB134" s="410">
        <v>0</v>
      </c>
      <c r="AC134" s="410">
        <v>544603.46900000004</v>
      </c>
      <c r="AD134" s="480">
        <v>6471805.3311039992</v>
      </c>
      <c r="AE134" s="410">
        <v>0</v>
      </c>
      <c r="AF134" s="410">
        <v>6471805.3311039992</v>
      </c>
      <c r="AG134" s="480">
        <v>5562322.6584588997</v>
      </c>
      <c r="AH134" s="171">
        <v>0.85947002016978857</v>
      </c>
      <c r="AI134" s="292"/>
      <c r="AJ134" s="410">
        <v>0</v>
      </c>
      <c r="AK134" s="410">
        <v>9463494.7227543592</v>
      </c>
      <c r="AL134" s="174" t="e" vm="1">
        <v>#VALUE!</v>
      </c>
      <c r="AM134" s="480">
        <v>5519572.5048252298</v>
      </c>
      <c r="AN134" s="188">
        <v>0.8528644207355458</v>
      </c>
      <c r="AO134" s="294"/>
      <c r="AP134" s="410">
        <v>0</v>
      </c>
      <c r="AQ134" s="410">
        <v>9399450.3644270897</v>
      </c>
      <c r="AR134" s="174" t="e">
        <v>#N/A</v>
      </c>
      <c r="AS134" s="480">
        <v>5519566.2599962298</v>
      </c>
      <c r="AT134" s="188">
        <v>0.85286345580710932</v>
      </c>
      <c r="AU134" s="480">
        <v>909482.67264510004</v>
      </c>
      <c r="AV134" s="410">
        <v>42750.153633669994</v>
      </c>
      <c r="AW134" s="410">
        <v>952232.82627876999</v>
      </c>
      <c r="AX134" s="398">
        <v>909482.67264509946</v>
      </c>
      <c r="AY134" s="410" t="e">
        <v>#N/A</v>
      </c>
      <c r="AZ134" s="271" t="e">
        <v>#N/A</v>
      </c>
      <c r="BA134" s="140"/>
      <c r="BB134" s="316"/>
      <c r="BC134" s="316"/>
      <c r="BD134" s="316"/>
      <c r="BE134" s="316"/>
      <c r="BF134" s="316"/>
      <c r="BG134" s="316"/>
      <c r="BH134" s="316"/>
      <c r="BI134" s="316"/>
      <c r="BJ134" s="316"/>
      <c r="BK134" s="316"/>
      <c r="BL134" s="316"/>
      <c r="BM134" s="316"/>
      <c r="BO134" s="316"/>
      <c r="BP134" s="316"/>
      <c r="BQ134" s="316"/>
      <c r="BR134" s="316"/>
      <c r="BS134" s="316"/>
      <c r="BT134" s="316"/>
      <c r="BU134" s="316"/>
      <c r="BV134" s="316"/>
      <c r="BW134" s="316"/>
      <c r="BX134" s="316"/>
      <c r="BY134" s="316"/>
      <c r="BZ134" s="316"/>
    </row>
    <row r="135" spans="1:80" ht="55.5" customHeight="1">
      <c r="A135" s="186"/>
      <c r="B135" s="186"/>
      <c r="C135" s="186"/>
      <c r="D135" s="186"/>
      <c r="E135" s="186"/>
      <c r="F135" s="186"/>
      <c r="G135" s="186"/>
      <c r="H135" s="186"/>
      <c r="I135" s="186"/>
      <c r="J135" s="186"/>
      <c r="K135" s="186"/>
      <c r="L135" s="186"/>
      <c r="M135" s="186"/>
      <c r="N135" s="186"/>
      <c r="O135" s="186"/>
      <c r="P135" s="186"/>
      <c r="Q135" s="186"/>
      <c r="R135" s="186"/>
      <c r="S135" s="254"/>
      <c r="T135" s="301" t="s">
        <v>125</v>
      </c>
      <c r="U135" s="457"/>
      <c r="V135" s="301" t="s">
        <v>125</v>
      </c>
      <c r="W135" s="160" t="s">
        <v>126</v>
      </c>
      <c r="X135" s="160" t="s">
        <v>127</v>
      </c>
      <c r="Y135" s="160" t="s">
        <v>128</v>
      </c>
      <c r="Z135" s="160" t="s">
        <v>129</v>
      </c>
      <c r="AA135" s="160" t="s">
        <v>130</v>
      </c>
      <c r="AB135" s="160" t="s">
        <v>131</v>
      </c>
      <c r="AC135" s="159" t="s">
        <v>132</v>
      </c>
      <c r="AD135" s="469" t="s">
        <v>133</v>
      </c>
      <c r="AE135" s="159" t="s">
        <v>134</v>
      </c>
      <c r="AF135" s="159" t="s">
        <v>135</v>
      </c>
      <c r="AG135" s="469" t="s">
        <v>0</v>
      </c>
      <c r="AH135" s="161" t="s">
        <v>136</v>
      </c>
      <c r="AI135" s="162" t="s">
        <v>137</v>
      </c>
      <c r="AJ135" s="162" t="s">
        <v>138</v>
      </c>
      <c r="AK135" s="162" t="s">
        <v>139</v>
      </c>
      <c r="AL135" s="163" t="s">
        <v>140</v>
      </c>
      <c r="AM135" s="469" t="s">
        <v>141</v>
      </c>
      <c r="AN135" s="161" t="s">
        <v>142</v>
      </c>
      <c r="AO135" s="317" t="s">
        <v>241</v>
      </c>
      <c r="AP135" s="295" t="s">
        <v>144</v>
      </c>
      <c r="AQ135" s="259" t="s">
        <v>145</v>
      </c>
      <c r="AR135" s="296" t="s">
        <v>146</v>
      </c>
      <c r="AS135" s="469" t="s">
        <v>464</v>
      </c>
      <c r="AT135" s="161" t="s">
        <v>465</v>
      </c>
      <c r="AU135" s="486" t="s">
        <v>147</v>
      </c>
      <c r="AV135" s="417" t="s">
        <v>148</v>
      </c>
      <c r="AW135" s="417" t="s">
        <v>149</v>
      </c>
      <c r="AX135" s="418" t="s">
        <v>242</v>
      </c>
      <c r="AY135" s="259" t="s">
        <v>151</v>
      </c>
      <c r="AZ135" s="260" t="s">
        <v>152</v>
      </c>
      <c r="BA135" s="140"/>
      <c r="BB135" s="166"/>
      <c r="BC135" s="168"/>
      <c r="BD135" s="168"/>
      <c r="BE135" s="168"/>
      <c r="BF135" s="168"/>
      <c r="BG135" s="168"/>
      <c r="BH135" s="168"/>
      <c r="BI135" s="168"/>
      <c r="BJ135" s="168"/>
      <c r="BK135" s="168"/>
      <c r="BL135" s="168"/>
      <c r="BM135" s="168"/>
      <c r="BO135" s="168"/>
      <c r="BP135" s="168"/>
      <c r="BQ135" s="168"/>
      <c r="BR135" s="168"/>
      <c r="BS135" s="168"/>
      <c r="BT135" s="168"/>
      <c r="BU135" s="168"/>
      <c r="BV135" s="168"/>
      <c r="BW135" s="168"/>
      <c r="BX135" s="168"/>
      <c r="BY135" s="168"/>
      <c r="BZ135" s="168"/>
    </row>
    <row r="136" spans="1:80" ht="49.5" customHeight="1">
      <c r="A136" s="186"/>
      <c r="B136" s="186" t="s">
        <v>183</v>
      </c>
      <c r="C136" s="244" t="s">
        <v>466</v>
      </c>
      <c r="D136" s="279" t="s">
        <v>300</v>
      </c>
      <c r="E136" s="186" t="s">
        <v>176</v>
      </c>
      <c r="F136" s="186" t="s">
        <v>164</v>
      </c>
      <c r="G136" s="186" t="s">
        <v>164</v>
      </c>
      <c r="H136" s="186" t="s">
        <v>164</v>
      </c>
      <c r="I136" s="186" t="s">
        <v>164</v>
      </c>
      <c r="J136" s="186" t="s">
        <v>164</v>
      </c>
      <c r="K136" s="186" t="s">
        <v>164</v>
      </c>
      <c r="L136" s="186" t="s">
        <v>164</v>
      </c>
      <c r="M136" s="186" t="s">
        <v>164</v>
      </c>
      <c r="N136" s="186" t="s">
        <v>164</v>
      </c>
      <c r="O136" s="186" t="s">
        <v>164</v>
      </c>
      <c r="P136" s="186"/>
      <c r="Q136" s="186"/>
      <c r="R136" s="186" t="s">
        <v>301</v>
      </c>
      <c r="S136" s="254"/>
      <c r="T136" s="286" t="s">
        <v>302</v>
      </c>
      <c r="U136" s="289">
        <v>2022011000042</v>
      </c>
      <c r="V136" s="286" t="s">
        <v>302</v>
      </c>
      <c r="W136" s="415">
        <v>4398.921824</v>
      </c>
      <c r="X136" s="405"/>
      <c r="Y136" s="405">
        <v>0</v>
      </c>
      <c r="Z136" s="405"/>
      <c r="AA136" s="405">
        <v>5000</v>
      </c>
      <c r="AB136" s="405"/>
      <c r="AC136" s="405">
        <v>5000</v>
      </c>
      <c r="AD136" s="478">
        <v>9398.9218240000009</v>
      </c>
      <c r="AE136" s="415">
        <v>0</v>
      </c>
      <c r="AF136" s="415">
        <v>9398.9218240000009</v>
      </c>
      <c r="AG136" s="483">
        <v>2335.0548330000001</v>
      </c>
      <c r="AH136" s="299">
        <v>0.24843858441693534</v>
      </c>
      <c r="AI136" s="300">
        <v>0.24843858441693534</v>
      </c>
      <c r="AJ136" s="267">
        <v>0</v>
      </c>
      <c r="AK136" s="270">
        <v>2335.0548330000001</v>
      </c>
      <c r="AL136" s="174" t="e" vm="1">
        <v>#VALUE!</v>
      </c>
      <c r="AM136" s="483">
        <v>1439.75009099</v>
      </c>
      <c r="AN136" s="299">
        <v>0.15318247326130754</v>
      </c>
      <c r="AO136" s="300">
        <v>0.15318247326130754</v>
      </c>
      <c r="AP136" s="267">
        <v>0</v>
      </c>
      <c r="AQ136" s="270">
        <v>1439.75009099</v>
      </c>
      <c r="AR136" s="174" t="e">
        <v>#N/A</v>
      </c>
      <c r="AS136" s="483">
        <v>1439.75009099</v>
      </c>
      <c r="AT136" s="299">
        <v>0.15318247326130754</v>
      </c>
      <c r="AU136" s="483">
        <v>7063.8669910000008</v>
      </c>
      <c r="AV136" s="416">
        <v>895.30474201000015</v>
      </c>
      <c r="AW136" s="428">
        <v>7959.1717330100009</v>
      </c>
      <c r="AX136" s="429">
        <v>7063.8669910000008</v>
      </c>
      <c r="AY136" s="195" t="e">
        <v>#N/A</v>
      </c>
      <c r="AZ136" s="271" t="e">
        <v>#N/A</v>
      </c>
      <c r="BA136" s="140"/>
      <c r="BB136" s="272"/>
      <c r="BC136" s="273"/>
      <c r="BD136" s="273"/>
      <c r="BE136" s="273"/>
      <c r="BF136" s="273"/>
      <c r="BG136" s="273"/>
      <c r="BH136" s="273"/>
      <c r="BI136" s="273"/>
      <c r="BJ136" s="273"/>
      <c r="BK136" s="273"/>
      <c r="BL136" s="273"/>
      <c r="BM136" s="273"/>
      <c r="BO136" s="273"/>
      <c r="BP136" s="273"/>
      <c r="BQ136" s="273"/>
      <c r="BR136" s="273"/>
      <c r="BS136" s="273"/>
      <c r="BT136" s="273"/>
      <c r="BU136" s="273"/>
      <c r="BV136" s="273"/>
      <c r="BW136" s="273"/>
      <c r="BX136" s="273"/>
      <c r="BY136" s="273"/>
      <c r="BZ136" s="273"/>
    </row>
    <row r="137" spans="1:80" ht="49.5" customHeight="1">
      <c r="A137" s="186"/>
      <c r="B137" s="186" t="s">
        <v>183</v>
      </c>
      <c r="C137" s="244" t="s">
        <v>466</v>
      </c>
      <c r="D137" s="279" t="s">
        <v>303</v>
      </c>
      <c r="E137" s="186" t="s">
        <v>176</v>
      </c>
      <c r="F137" s="186" t="s">
        <v>164</v>
      </c>
      <c r="G137" s="186" t="s">
        <v>164</v>
      </c>
      <c r="H137" s="186" t="s">
        <v>164</v>
      </c>
      <c r="I137" s="186" t="s">
        <v>164</v>
      </c>
      <c r="J137" s="186" t="s">
        <v>164</v>
      </c>
      <c r="K137" s="186" t="s">
        <v>164</v>
      </c>
      <c r="L137" s="186" t="s">
        <v>164</v>
      </c>
      <c r="M137" s="186" t="s">
        <v>164</v>
      </c>
      <c r="N137" s="186" t="s">
        <v>164</v>
      </c>
      <c r="O137" s="186" t="s">
        <v>164</v>
      </c>
      <c r="P137" s="186"/>
      <c r="Q137" s="186"/>
      <c r="R137" s="186" t="s">
        <v>301</v>
      </c>
      <c r="S137" s="254"/>
      <c r="T137" s="311" t="s">
        <v>304</v>
      </c>
      <c r="U137" s="289" t="s">
        <v>305</v>
      </c>
      <c r="V137" s="311" t="s">
        <v>304</v>
      </c>
      <c r="W137" s="405">
        <v>3667.2521769999998</v>
      </c>
      <c r="X137" s="405"/>
      <c r="Y137" s="405">
        <v>0</v>
      </c>
      <c r="Z137" s="405"/>
      <c r="AA137" s="405">
        <v>7000</v>
      </c>
      <c r="AB137" s="405"/>
      <c r="AC137" s="405">
        <v>7000</v>
      </c>
      <c r="AD137" s="478">
        <v>10667.252177</v>
      </c>
      <c r="AE137" s="405">
        <v>0</v>
      </c>
      <c r="AF137" s="405">
        <v>10667.252177</v>
      </c>
      <c r="AG137" s="478">
        <v>1853.764729</v>
      </c>
      <c r="AH137" s="268">
        <v>0.17378090423295334</v>
      </c>
      <c r="AI137" s="300">
        <v>0.17378090423295334</v>
      </c>
      <c r="AJ137" s="267">
        <v>0</v>
      </c>
      <c r="AK137" s="270">
        <v>1853.764729</v>
      </c>
      <c r="AL137" s="174" t="e" vm="1">
        <v>#VALUE!</v>
      </c>
      <c r="AM137" s="478">
        <v>1116.0603896600001</v>
      </c>
      <c r="AN137" s="268">
        <v>0.10462491850210245</v>
      </c>
      <c r="AO137" s="300">
        <v>0.10462491850210245</v>
      </c>
      <c r="AP137" s="267">
        <v>0</v>
      </c>
      <c r="AQ137" s="270">
        <v>1116.0603896600001</v>
      </c>
      <c r="AR137" s="174" t="e">
        <v>#N/A</v>
      </c>
      <c r="AS137" s="478">
        <v>1116.0603896600001</v>
      </c>
      <c r="AT137" s="268">
        <v>0.10462491850210245</v>
      </c>
      <c r="AU137" s="483">
        <v>8813.4874479999999</v>
      </c>
      <c r="AV137" s="407">
        <v>737.70433933999993</v>
      </c>
      <c r="AW137" s="430">
        <v>9551.1917873399998</v>
      </c>
      <c r="AX137" s="429">
        <v>8813.4874479999999</v>
      </c>
      <c r="AY137" s="195" t="e">
        <v>#N/A</v>
      </c>
      <c r="AZ137" s="271" t="e">
        <v>#N/A</v>
      </c>
      <c r="BA137" s="140"/>
      <c r="BB137" s="272"/>
      <c r="BC137" s="273"/>
      <c r="BD137" s="273"/>
      <c r="BE137" s="273"/>
      <c r="BF137" s="273"/>
      <c r="BG137" s="273"/>
      <c r="BH137" s="273"/>
      <c r="BI137" s="273"/>
      <c r="BJ137" s="273"/>
      <c r="BK137" s="273"/>
      <c r="BL137" s="273"/>
      <c r="BM137" s="273"/>
      <c r="BO137" s="273"/>
      <c r="BP137" s="273"/>
      <c r="BQ137" s="273"/>
      <c r="BR137" s="273"/>
      <c r="BS137" s="273"/>
      <c r="BT137" s="273"/>
      <c r="BU137" s="273"/>
      <c r="BV137" s="273"/>
      <c r="BW137" s="273"/>
      <c r="BX137" s="273"/>
      <c r="BY137" s="273"/>
      <c r="BZ137" s="273"/>
    </row>
    <row r="138" spans="1:80" ht="49.5" customHeight="1">
      <c r="A138" s="186"/>
      <c r="B138" s="186" t="s">
        <v>183</v>
      </c>
      <c r="C138" s="244" t="s">
        <v>466</v>
      </c>
      <c r="D138" s="279" t="s">
        <v>306</v>
      </c>
      <c r="E138" s="186" t="s">
        <v>176</v>
      </c>
      <c r="F138" s="186" t="s">
        <v>164</v>
      </c>
      <c r="G138" s="186" t="s">
        <v>164</v>
      </c>
      <c r="H138" s="186" t="s">
        <v>164</v>
      </c>
      <c r="I138" s="186" t="s">
        <v>164</v>
      </c>
      <c r="J138" s="186" t="s">
        <v>164</v>
      </c>
      <c r="K138" s="186" t="s">
        <v>164</v>
      </c>
      <c r="L138" s="186" t="s">
        <v>164</v>
      </c>
      <c r="M138" s="186" t="s">
        <v>164</v>
      </c>
      <c r="N138" s="186" t="s">
        <v>164</v>
      </c>
      <c r="O138" s="186" t="s">
        <v>164</v>
      </c>
      <c r="P138" s="186"/>
      <c r="Q138" s="186"/>
      <c r="R138" s="186" t="s">
        <v>301</v>
      </c>
      <c r="S138" s="254"/>
      <c r="T138" s="311" t="s">
        <v>307</v>
      </c>
      <c r="U138" s="289">
        <v>2021011000107</v>
      </c>
      <c r="V138" s="311" t="s">
        <v>307</v>
      </c>
      <c r="W138" s="405">
        <v>5670.907467</v>
      </c>
      <c r="X138" s="405"/>
      <c r="Y138" s="405">
        <v>0</v>
      </c>
      <c r="Z138" s="405"/>
      <c r="AA138" s="405">
        <v>5000</v>
      </c>
      <c r="AB138" s="405"/>
      <c r="AC138" s="405">
        <v>5000</v>
      </c>
      <c r="AD138" s="478">
        <v>10670.907467000001</v>
      </c>
      <c r="AE138" s="405">
        <v>0</v>
      </c>
      <c r="AF138" s="405">
        <v>10670.907467000001</v>
      </c>
      <c r="AG138" s="478">
        <v>2940.2463029999999</v>
      </c>
      <c r="AH138" s="268">
        <v>0.27553854366114333</v>
      </c>
      <c r="AI138" s="300">
        <v>0.27553854366114333</v>
      </c>
      <c r="AJ138" s="267">
        <v>0</v>
      </c>
      <c r="AK138" s="270">
        <v>2940.2463029999999</v>
      </c>
      <c r="AL138" s="174" t="e" vm="1">
        <v>#VALUE!</v>
      </c>
      <c r="AM138" s="478">
        <v>1712.8776593299999</v>
      </c>
      <c r="AN138" s="268">
        <v>0.16051846242947088</v>
      </c>
      <c r="AO138" s="300">
        <v>0.16051846242947088</v>
      </c>
      <c r="AP138" s="267">
        <v>0</v>
      </c>
      <c r="AQ138" s="270">
        <v>1712.8776593299999</v>
      </c>
      <c r="AR138" s="174" t="e">
        <v>#N/A</v>
      </c>
      <c r="AS138" s="478">
        <v>1712.8776593299999</v>
      </c>
      <c r="AT138" s="268">
        <v>0.16051846242947088</v>
      </c>
      <c r="AU138" s="483">
        <v>7730.661164000001</v>
      </c>
      <c r="AV138" s="407">
        <v>1227.36864367</v>
      </c>
      <c r="AW138" s="430">
        <v>8958.0298076700019</v>
      </c>
      <c r="AX138" s="429">
        <v>7730.661164000001</v>
      </c>
      <c r="AY138" s="195" t="e">
        <v>#N/A</v>
      </c>
      <c r="AZ138" s="271" t="e">
        <v>#N/A</v>
      </c>
      <c r="BA138" s="140"/>
      <c r="BB138" s="272"/>
      <c r="BC138" s="273"/>
      <c r="BD138" s="273"/>
      <c r="BE138" s="273"/>
      <c r="BF138" s="273"/>
      <c r="BG138" s="273"/>
      <c r="BH138" s="273"/>
      <c r="BI138" s="273"/>
      <c r="BJ138" s="273"/>
      <c r="BK138" s="273"/>
      <c r="BL138" s="273"/>
      <c r="BM138" s="273"/>
      <c r="BO138" s="273"/>
      <c r="BP138" s="273"/>
      <c r="BQ138" s="273"/>
      <c r="BR138" s="273"/>
      <c r="BS138" s="273"/>
      <c r="BT138" s="273"/>
      <c r="BU138" s="273"/>
      <c r="BV138" s="273"/>
      <c r="BW138" s="273"/>
      <c r="BX138" s="273"/>
      <c r="BY138" s="273"/>
      <c r="BZ138" s="273"/>
    </row>
    <row r="139" spans="1:80" ht="34.5" customHeight="1">
      <c r="A139" s="186"/>
      <c r="B139" s="186"/>
      <c r="C139" s="186"/>
      <c r="D139" s="279"/>
      <c r="E139" s="186"/>
      <c r="F139" s="186"/>
      <c r="G139" s="186"/>
      <c r="H139" s="186"/>
      <c r="I139" s="186"/>
      <c r="J139" s="186"/>
      <c r="K139" s="186"/>
      <c r="L139" s="186"/>
      <c r="M139" s="186"/>
      <c r="N139" s="186"/>
      <c r="O139" s="186"/>
      <c r="P139" s="186"/>
      <c r="Q139" s="186"/>
      <c r="R139" s="186"/>
      <c r="S139" s="254"/>
      <c r="T139" s="318" t="s">
        <v>308</v>
      </c>
      <c r="U139" s="461"/>
      <c r="V139" s="318" t="s">
        <v>308</v>
      </c>
      <c r="W139" s="398">
        <v>13737.081468</v>
      </c>
      <c r="X139" s="398">
        <v>0</v>
      </c>
      <c r="Y139" s="398">
        <v>0</v>
      </c>
      <c r="Z139" s="398">
        <v>0</v>
      </c>
      <c r="AA139" s="398">
        <v>17000</v>
      </c>
      <c r="AB139" s="398">
        <v>0</v>
      </c>
      <c r="AC139" s="398">
        <v>17000</v>
      </c>
      <c r="AD139" s="473">
        <v>30737.081468</v>
      </c>
      <c r="AE139" s="398">
        <v>0</v>
      </c>
      <c r="AF139" s="398">
        <v>30737.081468</v>
      </c>
      <c r="AG139" s="473">
        <v>7129.0658650000005</v>
      </c>
      <c r="AH139" s="171">
        <v>0.23193698049770872</v>
      </c>
      <c r="AI139" s="283">
        <v>0.23193698049770872</v>
      </c>
      <c r="AJ139" s="190">
        <v>0</v>
      </c>
      <c r="AK139" s="190">
        <v>4188.8195620000006</v>
      </c>
      <c r="AL139" s="174" t="e" vm="1">
        <v>#VALUE!</v>
      </c>
      <c r="AM139" s="473">
        <v>4268.6881399800004</v>
      </c>
      <c r="AN139" s="188">
        <v>0.13887747099294639</v>
      </c>
      <c r="AO139" s="283">
        <v>0.13887747099294639</v>
      </c>
      <c r="AP139" s="190">
        <v>0</v>
      </c>
      <c r="AQ139" s="190">
        <v>2555.81048065</v>
      </c>
      <c r="AR139" s="174" t="e">
        <v>#N/A</v>
      </c>
      <c r="AS139" s="473">
        <v>4268.6881399800004</v>
      </c>
      <c r="AT139" s="188">
        <v>0.13887747099294639</v>
      </c>
      <c r="AU139" s="473">
        <v>23608.015603</v>
      </c>
      <c r="AV139" s="398">
        <v>2860.3777250200001</v>
      </c>
      <c r="AW139" s="400">
        <v>26468.393328020004</v>
      </c>
      <c r="AX139" s="398">
        <v>23608.015603</v>
      </c>
      <c r="AY139" s="275" t="e">
        <v>#N/A</v>
      </c>
      <c r="AZ139" s="271" t="e">
        <v>#N/A</v>
      </c>
      <c r="BA139" s="140"/>
      <c r="BB139" s="319"/>
      <c r="BC139" s="319"/>
      <c r="BD139" s="319"/>
      <c r="BE139" s="319"/>
      <c r="BF139" s="319"/>
      <c r="BG139" s="319"/>
      <c r="BH139" s="319"/>
      <c r="BI139" s="319"/>
      <c r="BJ139" s="319"/>
      <c r="BK139" s="319"/>
      <c r="BL139" s="319"/>
      <c r="BM139" s="319"/>
      <c r="BO139" s="319"/>
      <c r="BP139" s="319"/>
      <c r="BQ139" s="319"/>
      <c r="BR139" s="319"/>
      <c r="BS139" s="319"/>
      <c r="BT139" s="319"/>
      <c r="BU139" s="319"/>
      <c r="BV139" s="319"/>
      <c r="BW139" s="319"/>
      <c r="BX139" s="319"/>
      <c r="BY139" s="319"/>
      <c r="BZ139" s="319"/>
    </row>
    <row r="140" spans="1:80" ht="34.5" customHeight="1">
      <c r="A140" s="186"/>
      <c r="B140" s="186"/>
      <c r="C140" s="186"/>
      <c r="D140" s="186"/>
      <c r="E140" s="186"/>
      <c r="F140" s="186"/>
      <c r="G140" s="186"/>
      <c r="H140" s="186"/>
      <c r="I140" s="186"/>
      <c r="J140" s="186"/>
      <c r="K140" s="186"/>
      <c r="L140" s="186"/>
      <c r="M140" s="186"/>
      <c r="N140" s="186"/>
      <c r="O140" s="186"/>
      <c r="P140" s="186"/>
      <c r="Q140" s="186"/>
      <c r="R140" s="186"/>
      <c r="S140" s="254"/>
      <c r="T140" s="301" t="s">
        <v>125</v>
      </c>
      <c r="U140" s="460"/>
      <c r="V140" s="301" t="s">
        <v>125</v>
      </c>
      <c r="W140" s="160" t="s">
        <v>126</v>
      </c>
      <c r="X140" s="160" t="s">
        <v>127</v>
      </c>
      <c r="Y140" s="160" t="s">
        <v>128</v>
      </c>
      <c r="Z140" s="160" t="s">
        <v>129</v>
      </c>
      <c r="AA140" s="160" t="s">
        <v>130</v>
      </c>
      <c r="AB140" s="160" t="s">
        <v>131</v>
      </c>
      <c r="AC140" s="159" t="s">
        <v>132</v>
      </c>
      <c r="AD140" s="469" t="s">
        <v>133</v>
      </c>
      <c r="AE140" s="159" t="s">
        <v>134</v>
      </c>
      <c r="AF140" s="159" t="s">
        <v>135</v>
      </c>
      <c r="AG140" s="469" t="s">
        <v>0</v>
      </c>
      <c r="AH140" s="161" t="s">
        <v>136</v>
      </c>
      <c r="AI140" s="162" t="s">
        <v>137</v>
      </c>
      <c r="AJ140" s="162" t="s">
        <v>138</v>
      </c>
      <c r="AK140" s="162" t="s">
        <v>139</v>
      </c>
      <c r="AL140" s="163" t="s">
        <v>140</v>
      </c>
      <c r="AM140" s="469" t="s">
        <v>141</v>
      </c>
      <c r="AN140" s="161" t="s">
        <v>142</v>
      </c>
      <c r="AO140" s="259" t="s">
        <v>241</v>
      </c>
      <c r="AP140" s="259" t="s">
        <v>144</v>
      </c>
      <c r="AQ140" s="259" t="s">
        <v>145</v>
      </c>
      <c r="AR140" s="288" t="s">
        <v>146</v>
      </c>
      <c r="AS140" s="469" t="s">
        <v>464</v>
      </c>
      <c r="AT140" s="161" t="s">
        <v>465</v>
      </c>
      <c r="AU140" s="484" t="s">
        <v>147</v>
      </c>
      <c r="AV140" s="417" t="s">
        <v>148</v>
      </c>
      <c r="AW140" s="417" t="s">
        <v>149</v>
      </c>
      <c r="AX140" s="418" t="s">
        <v>309</v>
      </c>
      <c r="AY140" s="259" t="s">
        <v>151</v>
      </c>
      <c r="AZ140" s="260" t="s">
        <v>152</v>
      </c>
      <c r="BA140" s="140"/>
      <c r="BB140" s="166"/>
      <c r="BC140" s="168"/>
      <c r="BD140" s="168"/>
      <c r="BE140" s="168"/>
      <c r="BF140" s="168"/>
      <c r="BG140" s="168"/>
      <c r="BH140" s="168"/>
      <c r="BI140" s="168"/>
      <c r="BJ140" s="168"/>
      <c r="BK140" s="168"/>
      <c r="BL140" s="168"/>
      <c r="BM140" s="168"/>
      <c r="BO140" s="168"/>
      <c r="BP140" s="168"/>
      <c r="BQ140" s="168"/>
      <c r="BR140" s="168"/>
      <c r="BS140" s="168"/>
      <c r="BT140" s="168"/>
      <c r="BU140" s="168"/>
      <c r="BV140" s="168"/>
      <c r="BW140" s="168"/>
      <c r="BX140" s="168"/>
      <c r="BY140" s="168"/>
      <c r="BZ140" s="168"/>
    </row>
    <row r="141" spans="1:80" ht="55.5" customHeight="1">
      <c r="A141" s="186"/>
      <c r="B141" s="186" t="s">
        <v>183</v>
      </c>
      <c r="C141" s="244" t="s">
        <v>466</v>
      </c>
      <c r="D141" s="279" t="s">
        <v>310</v>
      </c>
      <c r="E141" s="186" t="s">
        <v>176</v>
      </c>
      <c r="F141" s="186" t="s">
        <v>164</v>
      </c>
      <c r="G141" s="186" t="s">
        <v>164</v>
      </c>
      <c r="H141" s="186" t="s">
        <v>164</v>
      </c>
      <c r="I141" s="186" t="s">
        <v>164</v>
      </c>
      <c r="J141" s="186" t="s">
        <v>164</v>
      </c>
      <c r="K141" s="186" t="s">
        <v>164</v>
      </c>
      <c r="L141" s="186" t="s">
        <v>164</v>
      </c>
      <c r="M141" s="186" t="s">
        <v>164</v>
      </c>
      <c r="N141" s="186" t="s">
        <v>164</v>
      </c>
      <c r="O141" s="186" t="s">
        <v>164</v>
      </c>
      <c r="P141" s="186"/>
      <c r="Q141" s="186"/>
      <c r="R141" s="186"/>
      <c r="S141" s="254"/>
      <c r="T141" s="311" t="s">
        <v>311</v>
      </c>
      <c r="U141" s="264">
        <v>2022011000018</v>
      </c>
      <c r="V141" s="311" t="s">
        <v>311</v>
      </c>
      <c r="W141" s="405">
        <v>7366</v>
      </c>
      <c r="X141" s="405"/>
      <c r="Y141" s="405">
        <v>0</v>
      </c>
      <c r="Z141" s="405"/>
      <c r="AA141" s="405">
        <v>0</v>
      </c>
      <c r="AB141" s="405"/>
      <c r="AC141" s="405"/>
      <c r="AD141" s="478">
        <v>7366</v>
      </c>
      <c r="AE141" s="405">
        <v>0</v>
      </c>
      <c r="AF141" s="405">
        <v>7366</v>
      </c>
      <c r="AG141" s="478">
        <v>2767.3502290000001</v>
      </c>
      <c r="AH141" s="268">
        <v>0.37569240143904425</v>
      </c>
      <c r="AI141" s="269">
        <v>0.37569240143904425</v>
      </c>
      <c r="AJ141" s="267">
        <v>0</v>
      </c>
      <c r="AK141" s="270"/>
      <c r="AL141" s="174" t="e" vm="1">
        <v>#VALUE!</v>
      </c>
      <c r="AM141" s="478">
        <v>1141.7688639999999</v>
      </c>
      <c r="AN141" s="268">
        <v>0.15500527613358672</v>
      </c>
      <c r="AO141" s="269">
        <v>0.15500527613358672</v>
      </c>
      <c r="AP141" s="267">
        <v>0</v>
      </c>
      <c r="AQ141" s="320"/>
      <c r="AR141" s="174" t="e">
        <v>#N/A</v>
      </c>
      <c r="AS141" s="478">
        <v>1141.7688639999999</v>
      </c>
      <c r="AT141" s="268">
        <v>0.15500527613358672</v>
      </c>
      <c r="AU141" s="478">
        <v>4598.6497710000003</v>
      </c>
      <c r="AV141" s="407">
        <v>1625.5813650000002</v>
      </c>
      <c r="AW141" s="430">
        <v>6224.2311360000003</v>
      </c>
      <c r="AX141" s="407">
        <v>4598.6497710000003</v>
      </c>
      <c r="AY141" s="195" t="e">
        <v>#N/A</v>
      </c>
      <c r="AZ141" s="271"/>
      <c r="BA141" s="140"/>
      <c r="BB141" s="272"/>
      <c r="BC141" s="305"/>
      <c r="BD141" s="305"/>
      <c r="BE141" s="305"/>
      <c r="BF141" s="305"/>
      <c r="BG141" s="305"/>
      <c r="BH141" s="305"/>
      <c r="BI141" s="305"/>
      <c r="BJ141" s="305"/>
      <c r="BK141" s="305"/>
      <c r="BL141" s="305"/>
      <c r="BM141" s="305"/>
      <c r="BO141" s="305"/>
      <c r="BP141" s="305"/>
      <c r="BQ141" s="305"/>
      <c r="BR141" s="305"/>
      <c r="BS141" s="305"/>
      <c r="BT141" s="305"/>
      <c r="BU141" s="305"/>
      <c r="BV141" s="305"/>
      <c r="BW141" s="305"/>
      <c r="BX141" s="305"/>
      <c r="BY141" s="305"/>
      <c r="BZ141" s="305"/>
    </row>
    <row r="142" spans="1:80" ht="34.5" customHeight="1">
      <c r="A142" s="186"/>
      <c r="B142" s="186"/>
      <c r="C142" s="186"/>
      <c r="D142" s="279"/>
      <c r="E142" s="186"/>
      <c r="F142" s="186"/>
      <c r="G142" s="186"/>
      <c r="H142" s="186"/>
      <c r="I142" s="186"/>
      <c r="J142" s="186"/>
      <c r="K142" s="186"/>
      <c r="L142" s="186"/>
      <c r="M142" s="186"/>
      <c r="N142" s="186"/>
      <c r="O142" s="186"/>
      <c r="P142" s="186"/>
      <c r="Q142" s="186"/>
      <c r="R142" s="186"/>
      <c r="S142" s="254"/>
      <c r="T142" s="160" t="s">
        <v>312</v>
      </c>
      <c r="U142" s="457"/>
      <c r="V142" s="160" t="s">
        <v>312</v>
      </c>
      <c r="W142" s="398">
        <v>7366</v>
      </c>
      <c r="X142" s="398">
        <v>0</v>
      </c>
      <c r="Y142" s="398">
        <v>0</v>
      </c>
      <c r="Z142" s="398"/>
      <c r="AA142" s="398">
        <v>0</v>
      </c>
      <c r="AB142" s="398">
        <v>0</v>
      </c>
      <c r="AC142" s="398">
        <v>0</v>
      </c>
      <c r="AD142" s="473">
        <v>7366</v>
      </c>
      <c r="AE142" s="398">
        <v>0</v>
      </c>
      <c r="AF142" s="398">
        <v>7366</v>
      </c>
      <c r="AG142" s="473">
        <v>2767.3502290000001</v>
      </c>
      <c r="AH142" s="171">
        <v>0.37569240143904425</v>
      </c>
      <c r="AI142" s="282">
        <v>0.37569240143904425</v>
      </c>
      <c r="AJ142" s="190">
        <v>0</v>
      </c>
      <c r="AK142" s="190" t="e">
        <v>#REF!</v>
      </c>
      <c r="AL142" s="174" t="e" vm="1">
        <v>#VALUE!</v>
      </c>
      <c r="AM142" s="473">
        <v>1141.7688639999999</v>
      </c>
      <c r="AN142" s="188">
        <v>0.15500527613358672</v>
      </c>
      <c r="AO142" s="283">
        <v>0.15500527613358672</v>
      </c>
      <c r="AP142" s="190" t="e">
        <v>#REF!</v>
      </c>
      <c r="AQ142" s="190" t="e">
        <v>#REF!</v>
      </c>
      <c r="AR142" s="174" t="e">
        <v>#N/A</v>
      </c>
      <c r="AS142" s="473">
        <v>1141.7688639999999</v>
      </c>
      <c r="AT142" s="188">
        <v>0.15500527613358672</v>
      </c>
      <c r="AU142" s="473">
        <v>4598.6497710000003</v>
      </c>
      <c r="AV142" s="398">
        <v>1625.5813650000002</v>
      </c>
      <c r="AW142" s="398">
        <v>6224.2311360000003</v>
      </c>
      <c r="AX142" s="398">
        <v>4598.6497710000003</v>
      </c>
      <c r="AY142" s="275" t="e">
        <v>#REF!</v>
      </c>
      <c r="AZ142" s="271" t="e">
        <v>#REF!</v>
      </c>
      <c r="BA142" s="140"/>
      <c r="BB142" s="316"/>
      <c r="BC142" s="316"/>
      <c r="BD142" s="316"/>
      <c r="BE142" s="316"/>
      <c r="BF142" s="316"/>
      <c r="BG142" s="316"/>
      <c r="BH142" s="316"/>
      <c r="BI142" s="316"/>
      <c r="BJ142" s="316"/>
      <c r="BK142" s="316"/>
      <c r="BL142" s="316"/>
      <c r="BM142" s="316"/>
      <c r="BO142" s="316"/>
      <c r="BP142" s="316"/>
      <c r="BQ142" s="316"/>
      <c r="BR142" s="316"/>
      <c r="BS142" s="316"/>
      <c r="BT142" s="316"/>
      <c r="BU142" s="316"/>
      <c r="BV142" s="316"/>
      <c r="BW142" s="316"/>
      <c r="BX142" s="316"/>
      <c r="BY142" s="316"/>
      <c r="BZ142" s="316"/>
    </row>
    <row r="143" spans="1:80" ht="34.5" customHeight="1">
      <c r="A143" s="186"/>
      <c r="B143" s="186"/>
      <c r="C143" s="186"/>
      <c r="D143" s="186"/>
      <c r="E143" s="186"/>
      <c r="F143" s="186"/>
      <c r="G143" s="186"/>
      <c r="H143" s="186"/>
      <c r="I143" s="186"/>
      <c r="J143" s="186"/>
      <c r="K143" s="186"/>
      <c r="L143" s="186"/>
      <c r="M143" s="186"/>
      <c r="N143" s="186"/>
      <c r="O143" s="186"/>
      <c r="P143" s="186"/>
      <c r="Q143" s="186"/>
      <c r="R143" s="186"/>
      <c r="S143" s="254"/>
      <c r="T143" s="301" t="s">
        <v>125</v>
      </c>
      <c r="U143" s="460"/>
      <c r="V143" s="301" t="s">
        <v>125</v>
      </c>
      <c r="W143" s="160" t="s">
        <v>126</v>
      </c>
      <c r="X143" s="160" t="s">
        <v>127</v>
      </c>
      <c r="Y143" s="160" t="s">
        <v>128</v>
      </c>
      <c r="Z143" s="160" t="s">
        <v>129</v>
      </c>
      <c r="AA143" s="160" t="s">
        <v>130</v>
      </c>
      <c r="AB143" s="160" t="s">
        <v>131</v>
      </c>
      <c r="AC143" s="159" t="s">
        <v>132</v>
      </c>
      <c r="AD143" s="469" t="s">
        <v>133</v>
      </c>
      <c r="AE143" s="159" t="s">
        <v>134</v>
      </c>
      <c r="AF143" s="159" t="s">
        <v>135</v>
      </c>
      <c r="AG143" s="469" t="s">
        <v>0</v>
      </c>
      <c r="AH143" s="161" t="s">
        <v>136</v>
      </c>
      <c r="AI143" s="162" t="s">
        <v>137</v>
      </c>
      <c r="AJ143" s="162" t="s">
        <v>138</v>
      </c>
      <c r="AK143" s="162" t="s">
        <v>139</v>
      </c>
      <c r="AL143" s="163" t="s">
        <v>140</v>
      </c>
      <c r="AM143" s="469" t="s">
        <v>141</v>
      </c>
      <c r="AN143" s="161" t="s">
        <v>142</v>
      </c>
      <c r="AO143" s="259" t="s">
        <v>241</v>
      </c>
      <c r="AP143" s="259" t="s">
        <v>144</v>
      </c>
      <c r="AQ143" s="259" t="s">
        <v>145</v>
      </c>
      <c r="AR143" s="288" t="s">
        <v>146</v>
      </c>
      <c r="AS143" s="469" t="s">
        <v>464</v>
      </c>
      <c r="AT143" s="161" t="s">
        <v>465</v>
      </c>
      <c r="AU143" s="484" t="s">
        <v>147</v>
      </c>
      <c r="AV143" s="417" t="s">
        <v>148</v>
      </c>
      <c r="AW143" s="417" t="s">
        <v>149</v>
      </c>
      <c r="AX143" s="418" t="s">
        <v>242</v>
      </c>
      <c r="AY143" s="259" t="s">
        <v>151</v>
      </c>
      <c r="AZ143" s="260" t="s">
        <v>152</v>
      </c>
      <c r="BA143" s="140"/>
      <c r="BB143" s="166"/>
      <c r="BC143" s="168"/>
      <c r="BD143" s="168"/>
      <c r="BE143" s="168"/>
      <c r="BF143" s="168"/>
      <c r="BG143" s="168"/>
      <c r="BH143" s="168"/>
      <c r="BI143" s="168"/>
      <c r="BJ143" s="168"/>
      <c r="BK143" s="168"/>
      <c r="BL143" s="168"/>
      <c r="BM143" s="168"/>
      <c r="BO143" s="168"/>
      <c r="BP143" s="168"/>
      <c r="BQ143" s="168"/>
      <c r="BR143" s="168"/>
      <c r="BS143" s="168"/>
      <c r="BT143" s="168"/>
      <c r="BU143" s="168"/>
      <c r="BV143" s="168"/>
      <c r="BW143" s="168"/>
      <c r="BX143" s="168"/>
      <c r="BY143" s="168"/>
      <c r="BZ143" s="168"/>
    </row>
    <row r="144" spans="1:80" ht="51.75" customHeight="1">
      <c r="A144" s="186"/>
      <c r="B144" s="186" t="s">
        <v>183</v>
      </c>
      <c r="C144" s="244" t="s">
        <v>466</v>
      </c>
      <c r="D144" s="279" t="s">
        <v>313</v>
      </c>
      <c r="E144" s="186" t="s">
        <v>176</v>
      </c>
      <c r="F144" s="186" t="s">
        <v>164</v>
      </c>
      <c r="G144" s="186" t="s">
        <v>164</v>
      </c>
      <c r="H144" s="186" t="s">
        <v>164</v>
      </c>
      <c r="I144" s="186" t="s">
        <v>164</v>
      </c>
      <c r="J144" s="186" t="s">
        <v>164</v>
      </c>
      <c r="K144" s="186" t="s">
        <v>164</v>
      </c>
      <c r="L144" s="186" t="s">
        <v>164</v>
      </c>
      <c r="M144" s="186" t="s">
        <v>164</v>
      </c>
      <c r="N144" s="186" t="s">
        <v>164</v>
      </c>
      <c r="O144" s="186" t="s">
        <v>164</v>
      </c>
      <c r="P144" s="186"/>
      <c r="Q144" s="186"/>
      <c r="R144" s="186" t="s">
        <v>244</v>
      </c>
      <c r="S144" s="254"/>
      <c r="T144" s="280" t="s">
        <v>314</v>
      </c>
      <c r="U144" s="264">
        <v>2022011000038</v>
      </c>
      <c r="V144" s="280" t="s">
        <v>314</v>
      </c>
      <c r="W144" s="404">
        <v>8363.4</v>
      </c>
      <c r="X144" s="405">
        <v>0</v>
      </c>
      <c r="Y144" s="405">
        <v>0</v>
      </c>
      <c r="Z144" s="405"/>
      <c r="AA144" s="405">
        <v>0</v>
      </c>
      <c r="AB144" s="405"/>
      <c r="AC144" s="405">
        <v>0</v>
      </c>
      <c r="AD144" s="478">
        <v>8363.4</v>
      </c>
      <c r="AE144" s="405">
        <v>0</v>
      </c>
      <c r="AF144" s="405">
        <v>8363.4</v>
      </c>
      <c r="AG144" s="479">
        <v>6893.3222699999997</v>
      </c>
      <c r="AH144" s="268">
        <v>0.82422486907238679</v>
      </c>
      <c r="AI144" s="269">
        <v>0.82422486907238679</v>
      </c>
      <c r="AJ144" s="267">
        <v>0</v>
      </c>
      <c r="AK144" s="270">
        <v>6893.3222699999997</v>
      </c>
      <c r="AL144" s="321" t="e" vm="1">
        <v>#VALUE!</v>
      </c>
      <c r="AM144" s="479">
        <v>5500.1837809999997</v>
      </c>
      <c r="AN144" s="268">
        <v>0.6576492552072124</v>
      </c>
      <c r="AO144" s="269">
        <v>0.6576492552072124</v>
      </c>
      <c r="AP144" s="267">
        <v>0</v>
      </c>
      <c r="AQ144" s="270">
        <v>5500.1837809999997</v>
      </c>
      <c r="AR144" s="174" t="e">
        <v>#N/A</v>
      </c>
      <c r="AS144" s="479">
        <v>5500.1837809999997</v>
      </c>
      <c r="AT144" s="268">
        <v>0.6576492552072124</v>
      </c>
      <c r="AU144" s="478">
        <v>1470.07773</v>
      </c>
      <c r="AV144" s="408">
        <v>1393.1384889999999</v>
      </c>
      <c r="AW144" s="414">
        <v>2863.2162189999999</v>
      </c>
      <c r="AX144" s="419">
        <v>1470.07773</v>
      </c>
      <c r="AY144" s="195" t="e">
        <v>#N/A</v>
      </c>
      <c r="AZ144" s="271" t="e">
        <v>#N/A</v>
      </c>
      <c r="BA144" s="140"/>
      <c r="BB144" s="281"/>
      <c r="BC144" s="273"/>
      <c r="BD144" s="273"/>
      <c r="BE144" s="273"/>
      <c r="BF144" s="273"/>
      <c r="BG144" s="273"/>
      <c r="BH144" s="273"/>
      <c r="BI144" s="273"/>
      <c r="BJ144" s="273"/>
      <c r="BK144" s="273"/>
      <c r="BL144" s="273"/>
      <c r="BM144" s="273"/>
      <c r="BO144" s="273"/>
      <c r="BP144" s="273"/>
      <c r="BQ144" s="273"/>
      <c r="BR144" s="273"/>
      <c r="BS144" s="273"/>
      <c r="BT144" s="273"/>
      <c r="BU144" s="273"/>
      <c r="BV144" s="273"/>
      <c r="BW144" s="273"/>
      <c r="BX144" s="273"/>
      <c r="BY144" s="273"/>
      <c r="BZ144" s="273"/>
    </row>
    <row r="145" spans="1:79" ht="34.5" customHeight="1">
      <c r="A145" s="186"/>
      <c r="B145" s="186"/>
      <c r="C145" s="186"/>
      <c r="D145" s="279"/>
      <c r="E145" s="186"/>
      <c r="F145" s="186"/>
      <c r="G145" s="186"/>
      <c r="H145" s="186"/>
      <c r="I145" s="186"/>
      <c r="J145" s="186"/>
      <c r="K145" s="186"/>
      <c r="L145" s="186"/>
      <c r="M145" s="186"/>
      <c r="N145" s="186"/>
      <c r="O145" s="186"/>
      <c r="P145" s="186"/>
      <c r="Q145" s="186"/>
      <c r="R145" s="186"/>
      <c r="S145" s="254"/>
      <c r="T145" s="160" t="s">
        <v>315</v>
      </c>
      <c r="U145" s="457"/>
      <c r="V145" s="160" t="s">
        <v>315</v>
      </c>
      <c r="W145" s="398">
        <v>8363.4</v>
      </c>
      <c r="X145" s="398">
        <v>0</v>
      </c>
      <c r="Y145" s="398">
        <v>0</v>
      </c>
      <c r="Z145" s="398">
        <v>0</v>
      </c>
      <c r="AA145" s="398">
        <v>0</v>
      </c>
      <c r="AB145" s="398">
        <v>0</v>
      </c>
      <c r="AC145" s="398">
        <v>1679950.4070000001</v>
      </c>
      <c r="AD145" s="473">
        <v>8363.4</v>
      </c>
      <c r="AE145" s="398">
        <v>0</v>
      </c>
      <c r="AF145" s="398">
        <v>8363.4</v>
      </c>
      <c r="AG145" s="473">
        <v>6893.3222699999997</v>
      </c>
      <c r="AH145" s="171">
        <v>0.82422486907238679</v>
      </c>
      <c r="AI145" s="282">
        <v>0.82422486907238679</v>
      </c>
      <c r="AJ145" s="190">
        <v>0</v>
      </c>
      <c r="AK145" s="190" t="e">
        <v>#REF!</v>
      </c>
      <c r="AL145" s="321" t="e" vm="1">
        <v>#VALUE!</v>
      </c>
      <c r="AM145" s="473">
        <v>5500.1837809999997</v>
      </c>
      <c r="AN145" s="188">
        <v>0.6576492552072124</v>
      </c>
      <c r="AO145" s="283">
        <v>0.6576492552072124</v>
      </c>
      <c r="AP145" s="190" t="e">
        <v>#REF!</v>
      </c>
      <c r="AQ145" s="190" t="e">
        <v>#REF!</v>
      </c>
      <c r="AR145" s="174" t="e">
        <v>#N/A</v>
      </c>
      <c r="AS145" s="473">
        <v>5500.1837809999997</v>
      </c>
      <c r="AT145" s="188">
        <v>0.6576492552072124</v>
      </c>
      <c r="AU145" s="473">
        <v>1470.07773</v>
      </c>
      <c r="AV145" s="398">
        <v>1393.1384889999999</v>
      </c>
      <c r="AW145" s="400">
        <v>2863.2162189999999</v>
      </c>
      <c r="AX145" s="398">
        <v>1470.07773</v>
      </c>
      <c r="AY145" s="275" t="e">
        <v>#REF!</v>
      </c>
      <c r="AZ145" s="271" t="e">
        <v>#REF!</v>
      </c>
      <c r="BA145" s="140"/>
      <c r="BB145" s="281"/>
      <c r="BC145" s="273"/>
      <c r="BD145" s="273"/>
      <c r="BE145" s="273"/>
      <c r="BF145" s="273"/>
      <c r="BG145" s="273"/>
      <c r="BH145" s="273"/>
      <c r="BI145" s="273"/>
      <c r="BJ145" s="273"/>
      <c r="BK145" s="273"/>
      <c r="BL145" s="273"/>
      <c r="BM145" s="273"/>
      <c r="BO145" s="273"/>
      <c r="BP145" s="273"/>
      <c r="BQ145" s="273"/>
      <c r="BR145" s="273"/>
      <c r="BS145" s="273"/>
      <c r="BT145" s="273"/>
      <c r="BU145" s="273"/>
      <c r="BV145" s="273"/>
      <c r="BW145" s="273"/>
      <c r="BX145" s="273"/>
      <c r="BY145" s="273"/>
      <c r="BZ145" s="273"/>
    </row>
    <row r="146" spans="1:79" ht="34.5" customHeight="1">
      <c r="A146" s="186"/>
      <c r="B146" s="186"/>
      <c r="C146" s="186"/>
      <c r="D146" s="186"/>
      <c r="E146" s="186"/>
      <c r="F146" s="186"/>
      <c r="G146" s="186"/>
      <c r="H146" s="186"/>
      <c r="I146" s="186"/>
      <c r="J146" s="186"/>
      <c r="K146" s="186"/>
      <c r="L146" s="186"/>
      <c r="M146" s="186"/>
      <c r="N146" s="186"/>
      <c r="O146" s="186"/>
      <c r="P146" s="186"/>
      <c r="Q146" s="186"/>
      <c r="R146" s="186"/>
      <c r="S146" s="254"/>
      <c r="T146" s="160" t="s">
        <v>316</v>
      </c>
      <c r="U146" s="457"/>
      <c r="V146" s="160" t="s">
        <v>316</v>
      </c>
      <c r="W146" s="410">
        <v>29466.481467999998</v>
      </c>
      <c r="X146" s="410">
        <v>0</v>
      </c>
      <c r="Y146" s="410">
        <v>0</v>
      </c>
      <c r="Z146" s="410"/>
      <c r="AA146" s="398">
        <v>0</v>
      </c>
      <c r="AB146" s="398">
        <v>0</v>
      </c>
      <c r="AC146" s="398">
        <v>0</v>
      </c>
      <c r="AD146" s="480">
        <v>46466.481467999998</v>
      </c>
      <c r="AE146" s="410">
        <v>0</v>
      </c>
      <c r="AF146" s="410">
        <v>46466.481467999998</v>
      </c>
      <c r="AG146" s="480">
        <v>16789.738364000001</v>
      </c>
      <c r="AH146" s="171">
        <v>0.36133009932250981</v>
      </c>
      <c r="AI146" s="282">
        <v>0.36133009932250981</v>
      </c>
      <c r="AJ146" s="190">
        <v>0</v>
      </c>
      <c r="AK146" s="190" t="e">
        <v>#REF!</v>
      </c>
      <c r="AL146" s="321" t="e" vm="1">
        <v>#VALUE!</v>
      </c>
      <c r="AM146" s="480">
        <v>10910.64078498</v>
      </c>
      <c r="AN146" s="188">
        <v>0.23480669162552828</v>
      </c>
      <c r="AO146" s="283">
        <v>0.23480669162552828</v>
      </c>
      <c r="AP146" s="190" t="e">
        <v>#REF!</v>
      </c>
      <c r="AQ146" s="190" t="e">
        <v>#REF!</v>
      </c>
      <c r="AR146" s="174" t="e">
        <v>#N/A</v>
      </c>
      <c r="AS146" s="480">
        <v>10910.64078498</v>
      </c>
      <c r="AT146" s="188">
        <v>0.23480669162552828</v>
      </c>
      <c r="AU146" s="480">
        <v>29676.743104000001</v>
      </c>
      <c r="AV146" s="410">
        <v>5879.09757902</v>
      </c>
      <c r="AW146" s="410">
        <v>35555.840683020004</v>
      </c>
      <c r="AX146" s="410">
        <v>29676.743104000001</v>
      </c>
      <c r="AY146" s="275" t="e">
        <v>#REF!</v>
      </c>
      <c r="AZ146" s="271" t="e">
        <v>#REF!</v>
      </c>
      <c r="BA146" s="140"/>
      <c r="BB146" s="322"/>
      <c r="BC146" s="319"/>
      <c r="BD146" s="319"/>
      <c r="BE146" s="319"/>
      <c r="BF146" s="319"/>
      <c r="BG146" s="319"/>
      <c r="BH146" s="319"/>
      <c r="BI146" s="319"/>
      <c r="BJ146" s="319"/>
      <c r="BK146" s="319"/>
      <c r="BL146" s="319"/>
      <c r="BM146" s="319"/>
      <c r="BO146" s="319"/>
      <c r="BP146" s="319"/>
      <c r="BQ146" s="319"/>
      <c r="BR146" s="319"/>
      <c r="BS146" s="319"/>
      <c r="BT146" s="319"/>
      <c r="BU146" s="319"/>
      <c r="BV146" s="319"/>
      <c r="BW146" s="319"/>
      <c r="BX146" s="319"/>
      <c r="BY146" s="319"/>
      <c r="BZ146" s="319"/>
    </row>
    <row r="147" spans="1:79" ht="51.75" customHeight="1">
      <c r="A147" s="186"/>
      <c r="B147" s="186"/>
      <c r="C147" s="186"/>
      <c r="D147" s="186"/>
      <c r="E147" s="186"/>
      <c r="F147" s="186"/>
      <c r="G147" s="186"/>
      <c r="H147" s="186"/>
      <c r="I147" s="186"/>
      <c r="J147" s="186"/>
      <c r="K147" s="186"/>
      <c r="L147" s="186"/>
      <c r="M147" s="186"/>
      <c r="N147" s="186"/>
      <c r="O147" s="186"/>
      <c r="P147" s="186"/>
      <c r="Q147" s="186"/>
      <c r="R147" s="186"/>
      <c r="S147" s="254"/>
      <c r="T147" s="278" t="s">
        <v>125</v>
      </c>
      <c r="U147" s="458"/>
      <c r="V147" s="278" t="s">
        <v>125</v>
      </c>
      <c r="W147" s="160" t="s">
        <v>126</v>
      </c>
      <c r="X147" s="160" t="s">
        <v>127</v>
      </c>
      <c r="Y147" s="160" t="s">
        <v>128</v>
      </c>
      <c r="Z147" s="160" t="s">
        <v>129</v>
      </c>
      <c r="AA147" s="160" t="s">
        <v>130</v>
      </c>
      <c r="AB147" s="160" t="s">
        <v>131</v>
      </c>
      <c r="AC147" s="159" t="s">
        <v>132</v>
      </c>
      <c r="AD147" s="469" t="s">
        <v>133</v>
      </c>
      <c r="AE147" s="159" t="s">
        <v>134</v>
      </c>
      <c r="AF147" s="159" t="s">
        <v>135</v>
      </c>
      <c r="AG147" s="469" t="s">
        <v>473</v>
      </c>
      <c r="AH147" s="161" t="s">
        <v>136</v>
      </c>
      <c r="AI147" s="162" t="s">
        <v>137</v>
      </c>
      <c r="AJ147" s="162" t="s">
        <v>138</v>
      </c>
      <c r="AK147" s="162" t="s">
        <v>139</v>
      </c>
      <c r="AL147" s="163" t="s">
        <v>140</v>
      </c>
      <c r="AM147" s="469" t="s">
        <v>474</v>
      </c>
      <c r="AN147" s="161" t="s">
        <v>142</v>
      </c>
      <c r="AO147" s="162"/>
      <c r="AP147" s="259" t="s">
        <v>144</v>
      </c>
      <c r="AQ147" s="259" t="s">
        <v>145</v>
      </c>
      <c r="AR147" s="288" t="s">
        <v>146</v>
      </c>
      <c r="AS147" s="469" t="s">
        <v>464</v>
      </c>
      <c r="AT147" s="161" t="s">
        <v>465</v>
      </c>
      <c r="AU147" s="469" t="s">
        <v>147</v>
      </c>
      <c r="AV147" s="413" t="s">
        <v>148</v>
      </c>
      <c r="AW147" s="413" t="s">
        <v>149</v>
      </c>
      <c r="AX147" s="431"/>
      <c r="AY147" s="259" t="s">
        <v>151</v>
      </c>
      <c r="AZ147" s="260" t="s">
        <v>152</v>
      </c>
      <c r="BA147" s="140"/>
      <c r="BB147" s="166"/>
      <c r="BC147" s="168"/>
      <c r="BD147" s="168"/>
      <c r="BE147" s="168"/>
      <c r="BF147" s="168"/>
      <c r="BG147" s="168"/>
      <c r="BH147" s="168"/>
      <c r="BI147" s="168"/>
      <c r="BJ147" s="168"/>
      <c r="BK147" s="168"/>
      <c r="BL147" s="168"/>
      <c r="BM147" s="168"/>
      <c r="BO147" s="168"/>
      <c r="BP147" s="168"/>
      <c r="BQ147" s="168"/>
      <c r="BR147" s="168"/>
      <c r="BS147" s="168"/>
      <c r="BT147" s="168"/>
      <c r="BU147" s="168"/>
      <c r="BV147" s="168"/>
      <c r="BW147" s="168"/>
      <c r="BX147" s="168"/>
      <c r="BY147" s="168"/>
      <c r="BZ147" s="168"/>
    </row>
    <row r="148" spans="1:79" ht="51" customHeight="1">
      <c r="A148" s="261"/>
      <c r="B148" s="261" t="s">
        <v>183</v>
      </c>
      <c r="C148" s="244" t="s">
        <v>466</v>
      </c>
      <c r="D148" s="279" t="s">
        <v>317</v>
      </c>
      <c r="E148" s="261" t="s">
        <v>176</v>
      </c>
      <c r="F148" s="261" t="s">
        <v>164</v>
      </c>
      <c r="G148" s="261" t="s">
        <v>164</v>
      </c>
      <c r="H148" s="261" t="s">
        <v>164</v>
      </c>
      <c r="I148" s="261" t="s">
        <v>164</v>
      </c>
      <c r="J148" s="261" t="s">
        <v>164</v>
      </c>
      <c r="K148" s="261" t="s">
        <v>164</v>
      </c>
      <c r="L148" s="261" t="s">
        <v>164</v>
      </c>
      <c r="M148" s="261" t="s">
        <v>164</v>
      </c>
      <c r="N148" s="261" t="s">
        <v>164</v>
      </c>
      <c r="O148" s="261" t="s">
        <v>164</v>
      </c>
      <c r="P148" s="261"/>
      <c r="Q148" s="261"/>
      <c r="R148" s="186" t="s">
        <v>244</v>
      </c>
      <c r="S148" s="262"/>
      <c r="T148" s="263" t="s">
        <v>318</v>
      </c>
      <c r="U148" s="264">
        <v>2018011001069</v>
      </c>
      <c r="V148" s="263" t="s">
        <v>318</v>
      </c>
      <c r="W148" s="432">
        <v>24000</v>
      </c>
      <c r="X148" s="405">
        <v>0</v>
      </c>
      <c r="Y148" s="405">
        <v>0</v>
      </c>
      <c r="Z148" s="405"/>
      <c r="AA148" s="405">
        <v>0</v>
      </c>
      <c r="AB148" s="405"/>
      <c r="AC148" s="405">
        <v>0</v>
      </c>
      <c r="AD148" s="478">
        <v>24000</v>
      </c>
      <c r="AE148" s="409">
        <v>0</v>
      </c>
      <c r="AF148" s="409">
        <v>24000</v>
      </c>
      <c r="AG148" s="487">
        <v>21338.007946000002</v>
      </c>
      <c r="AH148" s="291">
        <v>0.88908366441666675</v>
      </c>
      <c r="AI148" s="290">
        <v>0.88908366441666675</v>
      </c>
      <c r="AJ148" s="267">
        <v>0</v>
      </c>
      <c r="AK148" s="270">
        <v>21338.007946000002</v>
      </c>
      <c r="AL148" s="321" t="e" vm="1">
        <v>#VALUE!</v>
      </c>
      <c r="AM148" s="487">
        <v>13939.5175557</v>
      </c>
      <c r="AN148" s="291">
        <v>0.58081323148749997</v>
      </c>
      <c r="AO148" s="290"/>
      <c r="AP148" s="267">
        <v>0</v>
      </c>
      <c r="AQ148" s="270">
        <v>13939.5175557</v>
      </c>
      <c r="AR148" s="174" t="e">
        <v>#N/A</v>
      </c>
      <c r="AS148" s="487">
        <v>13939.5175557</v>
      </c>
      <c r="AT148" s="291">
        <v>0.58081323148749997</v>
      </c>
      <c r="AU148" s="481">
        <v>2661.9920539999985</v>
      </c>
      <c r="AV148" s="408">
        <v>7398.4903903000013</v>
      </c>
      <c r="AW148" s="414">
        <v>10060.4824443</v>
      </c>
      <c r="AX148" s="433"/>
      <c r="AY148" s="195" t="e">
        <v>#N/A</v>
      </c>
      <c r="AZ148" s="271" t="e">
        <v>#N/A</v>
      </c>
      <c r="BA148" s="140"/>
      <c r="BB148" s="281"/>
      <c r="BC148" s="273"/>
      <c r="BD148" s="273"/>
      <c r="BE148" s="273"/>
      <c r="BF148" s="273"/>
      <c r="BG148" s="273"/>
      <c r="BH148" s="273"/>
      <c r="BI148" s="273"/>
      <c r="BJ148" s="273"/>
      <c r="BK148" s="273"/>
      <c r="BL148" s="273"/>
      <c r="BM148" s="273"/>
      <c r="BO148" s="273"/>
      <c r="BP148" s="273"/>
      <c r="BQ148" s="273"/>
      <c r="BR148" s="273"/>
      <c r="BS148" s="273"/>
      <c r="BT148" s="273"/>
      <c r="BU148" s="273"/>
      <c r="BV148" s="273"/>
      <c r="BW148" s="273"/>
      <c r="BX148" s="273"/>
      <c r="BY148" s="273"/>
      <c r="BZ148" s="273"/>
    </row>
    <row r="149" spans="1:79" ht="34.5" customHeight="1">
      <c r="A149" s="186"/>
      <c r="B149" s="186"/>
      <c r="C149" s="186"/>
      <c r="D149" s="279"/>
      <c r="E149" s="186"/>
      <c r="F149" s="186"/>
      <c r="G149" s="186"/>
      <c r="H149" s="186"/>
      <c r="I149" s="186"/>
      <c r="J149" s="186"/>
      <c r="K149" s="186"/>
      <c r="L149" s="186"/>
      <c r="M149" s="186"/>
      <c r="N149" s="186"/>
      <c r="O149" s="186"/>
      <c r="P149" s="186"/>
      <c r="Q149" s="186"/>
      <c r="R149" s="186"/>
      <c r="S149" s="254"/>
      <c r="T149" s="160" t="s">
        <v>319</v>
      </c>
      <c r="U149" s="457"/>
      <c r="V149" s="160" t="s">
        <v>319</v>
      </c>
      <c r="W149" s="398">
        <v>24000</v>
      </c>
      <c r="X149" s="425">
        <v>0</v>
      </c>
      <c r="Y149" s="398">
        <v>0</v>
      </c>
      <c r="Z149" s="398">
        <v>0</v>
      </c>
      <c r="AA149" s="398">
        <v>0</v>
      </c>
      <c r="AB149" s="398">
        <v>0</v>
      </c>
      <c r="AC149" s="426">
        <v>0</v>
      </c>
      <c r="AD149" s="473">
        <v>24000</v>
      </c>
      <c r="AE149" s="398">
        <v>0</v>
      </c>
      <c r="AF149" s="398">
        <v>24000</v>
      </c>
      <c r="AG149" s="473">
        <v>21338.007946000002</v>
      </c>
      <c r="AH149" s="171">
        <v>0.88908366441666675</v>
      </c>
      <c r="AI149" s="292"/>
      <c r="AJ149" s="293">
        <v>0</v>
      </c>
      <c r="AK149" s="190" t="e">
        <v>#REF!</v>
      </c>
      <c r="AL149" s="321" t="e" vm="1">
        <v>#VALUE!</v>
      </c>
      <c r="AM149" s="473">
        <v>13939.5175557</v>
      </c>
      <c r="AN149" s="188">
        <v>0.58081323148749997</v>
      </c>
      <c r="AO149" s="294"/>
      <c r="AP149" s="293" t="e">
        <v>#REF!</v>
      </c>
      <c r="AQ149" s="190" t="e">
        <v>#REF!</v>
      </c>
      <c r="AR149" s="174" t="e">
        <v>#N/A</v>
      </c>
      <c r="AS149" s="473">
        <v>13939.5175557</v>
      </c>
      <c r="AT149" s="188">
        <v>0.58081323148749997</v>
      </c>
      <c r="AU149" s="473">
        <v>2661.9920539999985</v>
      </c>
      <c r="AV149" s="398">
        <v>7398.4903903000013</v>
      </c>
      <c r="AW149" s="400">
        <v>10060.4824443</v>
      </c>
      <c r="AX149" s="434"/>
      <c r="AY149" s="275" t="e">
        <v>#REF!</v>
      </c>
      <c r="AZ149" s="271" t="e">
        <v>#REF!</v>
      </c>
      <c r="BA149" s="140"/>
      <c r="BB149" s="319"/>
      <c r="BC149" s="319"/>
      <c r="BD149" s="319"/>
      <c r="BE149" s="319"/>
      <c r="BF149" s="319"/>
      <c r="BG149" s="319"/>
      <c r="BH149" s="319"/>
      <c r="BI149" s="319"/>
      <c r="BJ149" s="319"/>
      <c r="BK149" s="319"/>
      <c r="BL149" s="319"/>
      <c r="BM149" s="319"/>
      <c r="BO149" s="319"/>
      <c r="BP149" s="319"/>
      <c r="BQ149" s="319"/>
      <c r="BR149" s="319"/>
      <c r="BS149" s="319"/>
      <c r="BT149" s="319"/>
      <c r="BU149" s="319"/>
      <c r="BV149" s="319"/>
      <c r="BW149" s="319"/>
      <c r="BX149" s="319"/>
      <c r="BY149" s="319"/>
      <c r="BZ149" s="319"/>
    </row>
    <row r="150" spans="1:79" ht="50.25" customHeight="1">
      <c r="A150" s="186"/>
      <c r="B150" s="186"/>
      <c r="C150" s="186"/>
      <c r="D150" s="186"/>
      <c r="E150" s="186"/>
      <c r="F150" s="186"/>
      <c r="G150" s="186"/>
      <c r="H150" s="186"/>
      <c r="I150" s="186"/>
      <c r="J150" s="186"/>
      <c r="K150" s="186"/>
      <c r="L150" s="186"/>
      <c r="M150" s="186"/>
      <c r="N150" s="186"/>
      <c r="O150" s="186"/>
      <c r="P150" s="186"/>
      <c r="Q150" s="186"/>
      <c r="R150" s="186"/>
      <c r="S150" s="254"/>
      <c r="T150" s="278" t="s">
        <v>125</v>
      </c>
      <c r="U150" s="456"/>
      <c r="V150" s="278" t="s">
        <v>125</v>
      </c>
      <c r="W150" s="160" t="s">
        <v>126</v>
      </c>
      <c r="X150" s="160" t="s">
        <v>127</v>
      </c>
      <c r="Y150" s="160" t="s">
        <v>128</v>
      </c>
      <c r="Z150" s="160" t="s">
        <v>129</v>
      </c>
      <c r="AA150" s="160" t="s">
        <v>130</v>
      </c>
      <c r="AB150" s="160" t="s">
        <v>131</v>
      </c>
      <c r="AC150" s="159" t="s">
        <v>132</v>
      </c>
      <c r="AD150" s="469" t="s">
        <v>133</v>
      </c>
      <c r="AE150" s="159" t="s">
        <v>134</v>
      </c>
      <c r="AF150" s="159" t="s">
        <v>135</v>
      </c>
      <c r="AG150" s="469" t="s">
        <v>0</v>
      </c>
      <c r="AH150" s="161" t="s">
        <v>136</v>
      </c>
      <c r="AI150" s="162" t="s">
        <v>137</v>
      </c>
      <c r="AJ150" s="162" t="s">
        <v>138</v>
      </c>
      <c r="AK150" s="162" t="s">
        <v>139</v>
      </c>
      <c r="AL150" s="163" t="s">
        <v>140</v>
      </c>
      <c r="AM150" s="469" t="s">
        <v>141</v>
      </c>
      <c r="AN150" s="161" t="s">
        <v>142</v>
      </c>
      <c r="AO150" s="255"/>
      <c r="AP150" s="295" t="s">
        <v>144</v>
      </c>
      <c r="AQ150" s="259" t="s">
        <v>145</v>
      </c>
      <c r="AR150" s="296" t="s">
        <v>146</v>
      </c>
      <c r="AS150" s="469" t="s">
        <v>464</v>
      </c>
      <c r="AT150" s="161" t="s">
        <v>465</v>
      </c>
      <c r="AU150" s="482" t="s">
        <v>147</v>
      </c>
      <c r="AV150" s="413" t="s">
        <v>148</v>
      </c>
      <c r="AW150" s="413" t="s">
        <v>149</v>
      </c>
      <c r="AX150" s="431"/>
      <c r="AY150" s="259" t="s">
        <v>151</v>
      </c>
      <c r="AZ150" s="260" t="s">
        <v>152</v>
      </c>
      <c r="BA150" s="140"/>
      <c r="BB150" s="166"/>
      <c r="BC150" s="168"/>
      <c r="BD150" s="168"/>
      <c r="BE150" s="168"/>
      <c r="BF150" s="168"/>
      <c r="BG150" s="168"/>
      <c r="BH150" s="168"/>
      <c r="BI150" s="168"/>
      <c r="BJ150" s="168"/>
      <c r="BK150" s="168"/>
      <c r="BL150" s="168"/>
      <c r="BM150" s="168"/>
      <c r="BO150" s="168"/>
      <c r="BP150" s="168"/>
      <c r="BQ150" s="168"/>
      <c r="BR150" s="168"/>
      <c r="BS150" s="168"/>
      <c r="BT150" s="168"/>
      <c r="BU150" s="168"/>
      <c r="BV150" s="168"/>
      <c r="BW150" s="168"/>
      <c r="BX150" s="168"/>
      <c r="BY150" s="168"/>
      <c r="BZ150" s="168"/>
    </row>
    <row r="151" spans="1:79" ht="51" customHeight="1">
      <c r="A151" s="323"/>
      <c r="B151" s="261" t="s">
        <v>183</v>
      </c>
      <c r="C151" s="244" t="s">
        <v>466</v>
      </c>
      <c r="D151" s="279" t="s">
        <v>320</v>
      </c>
      <c r="E151" s="261" t="s">
        <v>176</v>
      </c>
      <c r="F151" s="261" t="s">
        <v>164</v>
      </c>
      <c r="G151" s="261" t="s">
        <v>164</v>
      </c>
      <c r="H151" s="261" t="s">
        <v>164</v>
      </c>
      <c r="I151" s="261" t="s">
        <v>164</v>
      </c>
      <c r="J151" s="261" t="s">
        <v>164</v>
      </c>
      <c r="K151" s="261" t="s">
        <v>164</v>
      </c>
      <c r="L151" s="261" t="s">
        <v>164</v>
      </c>
      <c r="M151" s="261" t="s">
        <v>164</v>
      </c>
      <c r="N151" s="261" t="s">
        <v>164</v>
      </c>
      <c r="O151" s="261" t="s">
        <v>164</v>
      </c>
      <c r="P151" s="323"/>
      <c r="Q151" s="323"/>
      <c r="R151" s="261" t="s">
        <v>321</v>
      </c>
      <c r="S151" s="324"/>
      <c r="T151" s="287" t="s">
        <v>322</v>
      </c>
      <c r="U151" s="289">
        <v>2020011000126</v>
      </c>
      <c r="V151" s="287" t="s">
        <v>322</v>
      </c>
      <c r="W151" s="405">
        <v>7220.771984</v>
      </c>
      <c r="X151" s="405">
        <v>0</v>
      </c>
      <c r="Y151" s="405">
        <v>0</v>
      </c>
      <c r="Z151" s="405"/>
      <c r="AA151" s="405">
        <v>0</v>
      </c>
      <c r="AB151" s="405"/>
      <c r="AC151" s="405">
        <v>0</v>
      </c>
      <c r="AD151" s="478">
        <v>7220.771984</v>
      </c>
      <c r="AE151" s="405">
        <v>0</v>
      </c>
      <c r="AF151" s="405">
        <v>7220.771984</v>
      </c>
      <c r="AG151" s="478">
        <v>4588.16768744</v>
      </c>
      <c r="AH151" s="268">
        <v>0.63541234892980936</v>
      </c>
      <c r="AI151" s="269"/>
      <c r="AJ151" s="267">
        <v>0</v>
      </c>
      <c r="AK151" s="270">
        <v>4588.16768744</v>
      </c>
      <c r="AL151" s="174" t="e" vm="1">
        <v>#VALUE!</v>
      </c>
      <c r="AM151" s="478">
        <v>2829.73522852</v>
      </c>
      <c r="AN151" s="268">
        <v>0.39188818519546259</v>
      </c>
      <c r="AO151" s="309"/>
      <c r="AP151" s="267"/>
      <c r="AQ151" s="270"/>
      <c r="AR151" s="174" t="e">
        <v>#N/A</v>
      </c>
      <c r="AS151" s="478">
        <v>2829.73522852</v>
      </c>
      <c r="AT151" s="268">
        <v>0.39188818519546259</v>
      </c>
      <c r="AU151" s="483">
        <v>2632.60429656</v>
      </c>
      <c r="AV151" s="407">
        <v>1758.43245892</v>
      </c>
      <c r="AW151" s="430">
        <v>4391.0367554799996</v>
      </c>
      <c r="AX151" s="435"/>
      <c r="AY151" s="195"/>
      <c r="AZ151" s="271"/>
      <c r="BA151" s="140"/>
      <c r="BB151" s="281"/>
      <c r="BC151" s="273"/>
      <c r="BD151" s="273"/>
      <c r="BE151" s="273"/>
      <c r="BF151" s="273"/>
      <c r="BG151" s="273"/>
      <c r="BH151" s="273"/>
      <c r="BI151" s="273"/>
      <c r="BJ151" s="273"/>
      <c r="BK151" s="273"/>
      <c r="BL151" s="273"/>
      <c r="BM151" s="273"/>
      <c r="BO151" s="273"/>
      <c r="BP151" s="273"/>
      <c r="BQ151" s="273"/>
      <c r="BR151" s="273"/>
      <c r="BS151" s="273"/>
      <c r="BT151" s="273"/>
      <c r="BU151" s="273"/>
      <c r="BV151" s="273"/>
      <c r="BW151" s="273"/>
      <c r="BX151" s="273"/>
      <c r="BY151" s="273"/>
      <c r="BZ151" s="273"/>
      <c r="CA151" s="139"/>
    </row>
    <row r="152" spans="1:79" ht="51" customHeight="1">
      <c r="A152" s="261"/>
      <c r="B152" s="261" t="s">
        <v>183</v>
      </c>
      <c r="C152" s="244" t="s">
        <v>466</v>
      </c>
      <c r="D152" s="279" t="s">
        <v>323</v>
      </c>
      <c r="E152" s="261" t="s">
        <v>176</v>
      </c>
      <c r="F152" s="261" t="s">
        <v>164</v>
      </c>
      <c r="G152" s="261" t="s">
        <v>164</v>
      </c>
      <c r="H152" s="261" t="s">
        <v>164</v>
      </c>
      <c r="I152" s="261" t="s">
        <v>164</v>
      </c>
      <c r="J152" s="261" t="s">
        <v>164</v>
      </c>
      <c r="K152" s="261" t="s">
        <v>164</v>
      </c>
      <c r="L152" s="261" t="s">
        <v>164</v>
      </c>
      <c r="M152" s="261" t="s">
        <v>164</v>
      </c>
      <c r="N152" s="261" t="s">
        <v>164</v>
      </c>
      <c r="O152" s="261" t="s">
        <v>164</v>
      </c>
      <c r="P152" s="261"/>
      <c r="Q152" s="261"/>
      <c r="R152" s="261" t="s">
        <v>321</v>
      </c>
      <c r="S152" s="262"/>
      <c r="T152" s="311" t="s">
        <v>324</v>
      </c>
      <c r="U152" s="289">
        <v>2022011000079</v>
      </c>
      <c r="V152" s="311" t="s">
        <v>324</v>
      </c>
      <c r="W152" s="405">
        <v>1562.356223</v>
      </c>
      <c r="X152" s="405">
        <v>0</v>
      </c>
      <c r="Y152" s="405">
        <v>0</v>
      </c>
      <c r="Z152" s="405"/>
      <c r="AA152" s="405">
        <v>0</v>
      </c>
      <c r="AB152" s="405"/>
      <c r="AC152" s="405">
        <v>0</v>
      </c>
      <c r="AD152" s="478">
        <v>1562.356223</v>
      </c>
      <c r="AE152" s="405">
        <v>0</v>
      </c>
      <c r="AF152" s="405">
        <v>1562.356223</v>
      </c>
      <c r="AG152" s="478">
        <v>1466.004281</v>
      </c>
      <c r="AH152" s="268">
        <v>0.93832908232990087</v>
      </c>
      <c r="AI152" s="269"/>
      <c r="AJ152" s="267">
        <v>0</v>
      </c>
      <c r="AK152" s="270">
        <v>1466.004281</v>
      </c>
      <c r="AL152" s="174" t="e" vm="1">
        <v>#VALUE!</v>
      </c>
      <c r="AM152" s="478">
        <v>326.61943500000001</v>
      </c>
      <c r="AN152" s="268">
        <v>0.20905567513459444</v>
      </c>
      <c r="AO152" s="269"/>
      <c r="AP152" s="267">
        <v>0</v>
      </c>
      <c r="AQ152" s="270">
        <v>326.61943500000001</v>
      </c>
      <c r="AR152" s="174" t="e">
        <v>#N/A</v>
      </c>
      <c r="AS152" s="478">
        <v>326.61943500000001</v>
      </c>
      <c r="AT152" s="268">
        <v>0.20905567513459444</v>
      </c>
      <c r="AU152" s="483">
        <v>96.351942000000008</v>
      </c>
      <c r="AV152" s="407">
        <v>1139.3848459999999</v>
      </c>
      <c r="AW152" s="430">
        <v>1235.7367879999999</v>
      </c>
      <c r="AX152" s="436"/>
      <c r="AY152" s="195" t="e">
        <v>#N/A</v>
      </c>
      <c r="AZ152" s="271" t="e">
        <v>#N/A</v>
      </c>
      <c r="BA152" s="140"/>
      <c r="BB152" s="272"/>
      <c r="BC152" s="273"/>
      <c r="BD152" s="273"/>
      <c r="BE152" s="273"/>
      <c r="BF152" s="273"/>
      <c r="BG152" s="273"/>
      <c r="BH152" s="273"/>
      <c r="BI152" s="273"/>
      <c r="BJ152" s="273"/>
      <c r="BK152" s="273"/>
      <c r="BL152" s="273"/>
      <c r="BM152" s="273"/>
      <c r="BO152" s="273"/>
      <c r="BP152" s="273"/>
      <c r="BQ152" s="273"/>
      <c r="BR152" s="273"/>
      <c r="BS152" s="273"/>
      <c r="BT152" s="273"/>
      <c r="BU152" s="273"/>
      <c r="BV152" s="273"/>
      <c r="BW152" s="273"/>
      <c r="BX152" s="273"/>
      <c r="BY152" s="273"/>
      <c r="BZ152" s="273"/>
      <c r="CA152" s="139"/>
    </row>
    <row r="153" spans="1:79" ht="51" customHeight="1">
      <c r="A153" s="261"/>
      <c r="B153" s="261" t="s">
        <v>183</v>
      </c>
      <c r="C153" s="244" t="s">
        <v>466</v>
      </c>
      <c r="D153" s="279" t="s">
        <v>325</v>
      </c>
      <c r="E153" s="261" t="s">
        <v>176</v>
      </c>
      <c r="F153" s="261" t="s">
        <v>164</v>
      </c>
      <c r="G153" s="261" t="s">
        <v>164</v>
      </c>
      <c r="H153" s="261" t="s">
        <v>164</v>
      </c>
      <c r="I153" s="261" t="s">
        <v>164</v>
      </c>
      <c r="J153" s="261" t="s">
        <v>164</v>
      </c>
      <c r="K153" s="261" t="s">
        <v>164</v>
      </c>
      <c r="L153" s="261" t="s">
        <v>164</v>
      </c>
      <c r="M153" s="261" t="s">
        <v>164</v>
      </c>
      <c r="N153" s="261" t="s">
        <v>164</v>
      </c>
      <c r="O153" s="261" t="s">
        <v>164</v>
      </c>
      <c r="P153" s="261"/>
      <c r="Q153" s="261"/>
      <c r="R153" s="261" t="s">
        <v>321</v>
      </c>
      <c r="S153" s="262"/>
      <c r="T153" s="286" t="s">
        <v>326</v>
      </c>
      <c r="U153" s="289" t="s">
        <v>327</v>
      </c>
      <c r="V153" s="286" t="s">
        <v>326</v>
      </c>
      <c r="W153" s="415">
        <v>1306.2543430000001</v>
      </c>
      <c r="X153" s="405">
        <v>0</v>
      </c>
      <c r="Y153" s="405">
        <v>0</v>
      </c>
      <c r="Z153" s="405"/>
      <c r="AA153" s="405">
        <v>0</v>
      </c>
      <c r="AB153" s="405"/>
      <c r="AC153" s="405">
        <v>0</v>
      </c>
      <c r="AD153" s="478">
        <v>1306.2543430000001</v>
      </c>
      <c r="AE153" s="415">
        <v>0</v>
      </c>
      <c r="AF153" s="415">
        <v>1306.2543430000001</v>
      </c>
      <c r="AG153" s="483">
        <v>1075.0281649999999</v>
      </c>
      <c r="AH153" s="299">
        <v>0.82298533265048823</v>
      </c>
      <c r="AI153" s="300"/>
      <c r="AJ153" s="267">
        <v>0</v>
      </c>
      <c r="AK153" s="270">
        <v>1075.0281649999999</v>
      </c>
      <c r="AL153" s="174" t="e" vm="1">
        <v>#VALUE!</v>
      </c>
      <c r="AM153" s="483">
        <v>636.18712000000005</v>
      </c>
      <c r="AN153" s="299">
        <v>0.48703158263872659</v>
      </c>
      <c r="AO153" s="300"/>
      <c r="AP153" s="267">
        <v>0</v>
      </c>
      <c r="AQ153" s="270">
        <v>636.18712000000005</v>
      </c>
      <c r="AR153" s="174" t="e">
        <v>#N/A</v>
      </c>
      <c r="AS153" s="483">
        <v>636.18712000000005</v>
      </c>
      <c r="AT153" s="299">
        <v>0.48703158263872659</v>
      </c>
      <c r="AU153" s="483">
        <v>231.22617800000012</v>
      </c>
      <c r="AV153" s="415">
        <v>438.84104499999989</v>
      </c>
      <c r="AW153" s="428">
        <v>670.06722300000001</v>
      </c>
      <c r="AX153" s="437"/>
      <c r="AY153" s="195" t="e">
        <v>#N/A</v>
      </c>
      <c r="AZ153" s="271" t="e">
        <v>#N/A</v>
      </c>
      <c r="BA153" s="140"/>
      <c r="BB153" s="272"/>
      <c r="BC153" s="273"/>
      <c r="BD153" s="273"/>
      <c r="BE153" s="273"/>
      <c r="BF153" s="273"/>
      <c r="BG153" s="273"/>
      <c r="BH153" s="273"/>
      <c r="BI153" s="273"/>
      <c r="BJ153" s="273"/>
      <c r="BK153" s="273"/>
      <c r="BL153" s="273"/>
      <c r="BM153" s="273"/>
      <c r="BO153" s="273"/>
      <c r="BP153" s="273"/>
      <c r="BQ153" s="273"/>
      <c r="BR153" s="273"/>
      <c r="BS153" s="273"/>
      <c r="BT153" s="273"/>
      <c r="BU153" s="273"/>
      <c r="BV153" s="273"/>
      <c r="BW153" s="273"/>
      <c r="BX153" s="273"/>
      <c r="BY153" s="273"/>
      <c r="BZ153" s="273"/>
      <c r="CA153" s="139"/>
    </row>
    <row r="154" spans="1:79" ht="51" customHeight="1">
      <c r="A154" s="261"/>
      <c r="B154" s="261" t="s">
        <v>183</v>
      </c>
      <c r="C154" s="244" t="s">
        <v>466</v>
      </c>
      <c r="D154" s="279" t="s">
        <v>328</v>
      </c>
      <c r="E154" s="261" t="s">
        <v>176</v>
      </c>
      <c r="F154" s="261" t="s">
        <v>164</v>
      </c>
      <c r="G154" s="261" t="s">
        <v>164</v>
      </c>
      <c r="H154" s="261" t="s">
        <v>164</v>
      </c>
      <c r="I154" s="261" t="s">
        <v>164</v>
      </c>
      <c r="J154" s="261" t="s">
        <v>164</v>
      </c>
      <c r="K154" s="261" t="s">
        <v>164</v>
      </c>
      <c r="L154" s="261" t="s">
        <v>164</v>
      </c>
      <c r="M154" s="261" t="s">
        <v>164</v>
      </c>
      <c r="N154" s="261" t="s">
        <v>164</v>
      </c>
      <c r="O154" s="261" t="s">
        <v>164</v>
      </c>
      <c r="P154" s="261"/>
      <c r="Q154" s="261"/>
      <c r="R154" s="261" t="s">
        <v>321</v>
      </c>
      <c r="S154" s="262"/>
      <c r="T154" s="311" t="s">
        <v>329</v>
      </c>
      <c r="U154" s="289" t="s">
        <v>330</v>
      </c>
      <c r="V154" s="311" t="s">
        <v>329</v>
      </c>
      <c r="W154" s="405">
        <v>988.44637499999999</v>
      </c>
      <c r="X154" s="405">
        <v>0</v>
      </c>
      <c r="Y154" s="405">
        <v>0</v>
      </c>
      <c r="Z154" s="405"/>
      <c r="AA154" s="405">
        <v>0</v>
      </c>
      <c r="AB154" s="405"/>
      <c r="AC154" s="405">
        <v>0</v>
      </c>
      <c r="AD154" s="478">
        <v>988.44637499999999</v>
      </c>
      <c r="AE154" s="405">
        <v>0</v>
      </c>
      <c r="AF154" s="405">
        <v>988.44637499999999</v>
      </c>
      <c r="AG154" s="478">
        <v>417.17922499999997</v>
      </c>
      <c r="AH154" s="268">
        <v>0.42205549592915448</v>
      </c>
      <c r="AI154" s="269"/>
      <c r="AJ154" s="267">
        <v>0</v>
      </c>
      <c r="AK154" s="270">
        <v>417.17922499999997</v>
      </c>
      <c r="AL154" s="174" t="e" vm="1">
        <v>#VALUE!</v>
      </c>
      <c r="AM154" s="478">
        <v>188.57422533000002</v>
      </c>
      <c r="AN154" s="268">
        <v>0.19077840750844982</v>
      </c>
      <c r="AO154" s="269"/>
      <c r="AP154" s="267">
        <v>0</v>
      </c>
      <c r="AQ154" s="270">
        <v>188.57422533000002</v>
      </c>
      <c r="AR154" s="174" t="e">
        <v>#N/A</v>
      </c>
      <c r="AS154" s="478">
        <v>188.57422533000002</v>
      </c>
      <c r="AT154" s="268">
        <v>0.19077840750844982</v>
      </c>
      <c r="AU154" s="483">
        <v>571.26715000000002</v>
      </c>
      <c r="AV154" s="407">
        <v>228.60499966999996</v>
      </c>
      <c r="AW154" s="430">
        <v>799.87214967</v>
      </c>
      <c r="AX154" s="436"/>
      <c r="AY154" s="195" t="e">
        <v>#N/A</v>
      </c>
      <c r="AZ154" s="271" t="e">
        <v>#N/A</v>
      </c>
      <c r="BA154" s="140"/>
      <c r="BB154" s="272"/>
      <c r="BC154" s="273"/>
      <c r="BD154" s="273"/>
      <c r="BE154" s="273"/>
      <c r="BF154" s="273"/>
      <c r="BG154" s="273"/>
      <c r="BH154" s="273"/>
      <c r="BI154" s="273"/>
      <c r="BJ154" s="273"/>
      <c r="BK154" s="273"/>
      <c r="BL154" s="273"/>
      <c r="BM154" s="273"/>
      <c r="BO154" s="273"/>
      <c r="BP154" s="273"/>
      <c r="BQ154" s="273"/>
      <c r="BR154" s="273"/>
      <c r="BS154" s="273"/>
      <c r="BT154" s="273"/>
      <c r="BU154" s="273"/>
      <c r="BV154" s="273"/>
      <c r="BW154" s="273"/>
      <c r="BX154" s="273"/>
      <c r="BY154" s="273"/>
      <c r="BZ154" s="273"/>
      <c r="CA154" s="139"/>
    </row>
    <row r="155" spans="1:79" ht="51" customHeight="1">
      <c r="A155" s="261"/>
      <c r="B155" s="261" t="s">
        <v>183</v>
      </c>
      <c r="C155" s="244" t="s">
        <v>466</v>
      </c>
      <c r="D155" s="279" t="s">
        <v>331</v>
      </c>
      <c r="E155" s="261" t="s">
        <v>176</v>
      </c>
      <c r="F155" s="261" t="s">
        <v>164</v>
      </c>
      <c r="G155" s="261" t="s">
        <v>164</v>
      </c>
      <c r="H155" s="261" t="s">
        <v>164</v>
      </c>
      <c r="I155" s="261" t="s">
        <v>164</v>
      </c>
      <c r="J155" s="261" t="s">
        <v>164</v>
      </c>
      <c r="K155" s="261" t="s">
        <v>164</v>
      </c>
      <c r="L155" s="261" t="s">
        <v>164</v>
      </c>
      <c r="M155" s="261" t="s">
        <v>164</v>
      </c>
      <c r="N155" s="261" t="s">
        <v>164</v>
      </c>
      <c r="O155" s="261" t="s">
        <v>164</v>
      </c>
      <c r="P155" s="261"/>
      <c r="Q155" s="261"/>
      <c r="R155" s="261" t="s">
        <v>321</v>
      </c>
      <c r="S155" s="262"/>
      <c r="T155" s="311" t="s">
        <v>332</v>
      </c>
      <c r="U155" s="289">
        <v>2022011000064</v>
      </c>
      <c r="V155" s="311" t="s">
        <v>332</v>
      </c>
      <c r="W155" s="405">
        <v>939.2</v>
      </c>
      <c r="X155" s="405">
        <v>0</v>
      </c>
      <c r="Y155" s="405">
        <v>0</v>
      </c>
      <c r="Z155" s="405"/>
      <c r="AA155" s="405">
        <v>0</v>
      </c>
      <c r="AB155" s="405"/>
      <c r="AC155" s="405">
        <v>0</v>
      </c>
      <c r="AD155" s="478">
        <v>939.2</v>
      </c>
      <c r="AE155" s="405">
        <v>0</v>
      </c>
      <c r="AF155" s="405">
        <v>939.2</v>
      </c>
      <c r="AG155" s="478">
        <v>99.358000000000004</v>
      </c>
      <c r="AH155" s="268">
        <v>0.10579003407155026</v>
      </c>
      <c r="AI155" s="269"/>
      <c r="AJ155" s="267">
        <v>0</v>
      </c>
      <c r="AK155" s="270">
        <v>99.358000000000004</v>
      </c>
      <c r="AL155" s="174" t="e" vm="1">
        <v>#VALUE!</v>
      </c>
      <c r="AM155" s="478">
        <v>72.882266000000001</v>
      </c>
      <c r="AN155" s="268">
        <v>7.760036839863714E-2</v>
      </c>
      <c r="AO155" s="269"/>
      <c r="AP155" s="267">
        <v>0</v>
      </c>
      <c r="AQ155" s="270">
        <v>72.882266000000001</v>
      </c>
      <c r="AR155" s="174" t="e">
        <v>#N/A</v>
      </c>
      <c r="AS155" s="478">
        <v>72.882266000000001</v>
      </c>
      <c r="AT155" s="268">
        <v>7.760036839863714E-2</v>
      </c>
      <c r="AU155" s="483">
        <v>839.8420000000001</v>
      </c>
      <c r="AV155" s="407">
        <v>26.475734000000003</v>
      </c>
      <c r="AW155" s="430">
        <v>866.31773400000009</v>
      </c>
      <c r="AX155" s="436"/>
      <c r="AY155" s="195" t="e">
        <v>#N/A</v>
      </c>
      <c r="AZ155" s="271" t="e">
        <v>#N/A</v>
      </c>
      <c r="BA155" s="140"/>
      <c r="BB155" s="272"/>
      <c r="BC155" s="273"/>
      <c r="BD155" s="273"/>
      <c r="BE155" s="273"/>
      <c r="BF155" s="273"/>
      <c r="BG155" s="273"/>
      <c r="BH155" s="273"/>
      <c r="BI155" s="273"/>
      <c r="BJ155" s="273"/>
      <c r="BK155" s="273"/>
      <c r="BL155" s="273"/>
      <c r="BM155" s="273"/>
      <c r="BO155" s="273"/>
      <c r="BP155" s="273"/>
      <c r="BQ155" s="273"/>
      <c r="BR155" s="273"/>
      <c r="BS155" s="273"/>
      <c r="BT155" s="273"/>
      <c r="BU155" s="273"/>
      <c r="BV155" s="273"/>
      <c r="BW155" s="273"/>
      <c r="BX155" s="273"/>
      <c r="BY155" s="273"/>
      <c r="BZ155" s="273"/>
      <c r="CA155" s="139"/>
    </row>
    <row r="156" spans="1:79" ht="34.5" customHeight="1">
      <c r="T156" s="160" t="s">
        <v>333</v>
      </c>
      <c r="U156" s="457"/>
      <c r="V156" s="160" t="s">
        <v>333</v>
      </c>
      <c r="W156" s="398">
        <v>12017.028925000001</v>
      </c>
      <c r="X156" s="398">
        <v>0</v>
      </c>
      <c r="Y156" s="398">
        <v>0</v>
      </c>
      <c r="Z156" s="398">
        <v>0</v>
      </c>
      <c r="AA156" s="398">
        <v>0</v>
      </c>
      <c r="AB156" s="398">
        <v>0</v>
      </c>
      <c r="AC156" s="398">
        <v>0</v>
      </c>
      <c r="AD156" s="473">
        <v>12017.028925000001</v>
      </c>
      <c r="AE156" s="398">
        <v>0</v>
      </c>
      <c r="AF156" s="398">
        <v>12017.028925000001</v>
      </c>
      <c r="AG156" s="473">
        <v>7645.7373584399993</v>
      </c>
      <c r="AH156" s="171">
        <v>0.63624190356519417</v>
      </c>
      <c r="AI156" s="292"/>
      <c r="AJ156" s="293">
        <v>0</v>
      </c>
      <c r="AK156" s="190">
        <v>1591.56539</v>
      </c>
      <c r="AL156" s="174" t="e" vm="1">
        <v>#VALUE!</v>
      </c>
      <c r="AM156" s="473">
        <v>4053.9982748500001</v>
      </c>
      <c r="AN156" s="188">
        <v>0.33735445759110544</v>
      </c>
      <c r="AO156" s="294"/>
      <c r="AP156" s="293">
        <v>0</v>
      </c>
      <c r="AQ156" s="190">
        <v>897.64361133</v>
      </c>
      <c r="AR156" s="174" t="e">
        <v>#N/A</v>
      </c>
      <c r="AS156" s="473">
        <v>4053.9982748500001</v>
      </c>
      <c r="AT156" s="188">
        <v>0.33735445759110544</v>
      </c>
      <c r="AU156" s="473">
        <v>4371.2915665600003</v>
      </c>
      <c r="AV156" s="398">
        <v>3591.7390835899996</v>
      </c>
      <c r="AW156" s="398">
        <v>7963.0306501499999</v>
      </c>
      <c r="AX156" s="398">
        <v>0</v>
      </c>
      <c r="AY156" s="398" t="e">
        <v>#N/A</v>
      </c>
      <c r="AZ156" s="271" t="e">
        <v>#N/A</v>
      </c>
      <c r="BA156" s="140"/>
      <c r="BB156" s="319"/>
      <c r="BC156" s="319"/>
      <c r="BD156" s="319"/>
      <c r="BE156" s="319"/>
      <c r="BF156" s="319"/>
      <c r="BG156" s="319"/>
      <c r="BH156" s="319"/>
      <c r="BI156" s="319"/>
      <c r="BJ156" s="319"/>
      <c r="BK156" s="319"/>
      <c r="BL156" s="319"/>
      <c r="BM156" s="319"/>
      <c r="BO156" s="319"/>
      <c r="BP156" s="319"/>
      <c r="BQ156" s="319"/>
      <c r="BR156" s="319"/>
      <c r="BS156" s="319"/>
      <c r="BT156" s="319"/>
      <c r="BU156" s="319"/>
      <c r="BV156" s="319"/>
      <c r="BW156" s="319"/>
      <c r="BX156" s="319"/>
      <c r="BY156" s="319"/>
      <c r="BZ156" s="319"/>
      <c r="CA156" s="139"/>
    </row>
    <row r="157" spans="1:79" ht="34.5" customHeight="1">
      <c r="T157" s="160" t="s">
        <v>334</v>
      </c>
      <c r="U157" s="457"/>
      <c r="V157" s="160" t="s">
        <v>334</v>
      </c>
      <c r="W157" s="410">
        <v>36017.028924999999</v>
      </c>
      <c r="X157" s="420">
        <v>0</v>
      </c>
      <c r="Y157" s="410">
        <v>0</v>
      </c>
      <c r="Z157" s="410"/>
      <c r="AA157" s="410">
        <v>0</v>
      </c>
      <c r="AB157" s="410">
        <v>0</v>
      </c>
      <c r="AC157" s="421">
        <v>0</v>
      </c>
      <c r="AD157" s="473">
        <v>36017.028924999999</v>
      </c>
      <c r="AE157" s="398">
        <v>0</v>
      </c>
      <c r="AF157" s="398">
        <v>36017.028924999999</v>
      </c>
      <c r="AG157" s="473">
        <v>28983.745304440003</v>
      </c>
      <c r="AH157" s="171">
        <v>0.80472338139812305</v>
      </c>
      <c r="AI157" s="292"/>
      <c r="AJ157" s="293">
        <v>0</v>
      </c>
      <c r="AK157" s="190">
        <v>1466.004281</v>
      </c>
      <c r="AL157" s="174" t="e" vm="1">
        <v>#VALUE!</v>
      </c>
      <c r="AM157" s="480">
        <v>17993.515830550001</v>
      </c>
      <c r="AN157" s="188">
        <v>0.49958356831760803</v>
      </c>
      <c r="AO157" s="294"/>
      <c r="AP157" s="293">
        <v>0</v>
      </c>
      <c r="AQ157" s="190">
        <v>326.61943500000001</v>
      </c>
      <c r="AR157" s="174" t="e">
        <v>#N/A</v>
      </c>
      <c r="AS157" s="480">
        <v>17993.515830550001</v>
      </c>
      <c r="AT157" s="188">
        <v>0.49958356831760803</v>
      </c>
      <c r="AU157" s="473">
        <v>7033.2836205599988</v>
      </c>
      <c r="AV157" s="398">
        <v>10990.229473890002</v>
      </c>
      <c r="AW157" s="400">
        <v>18023.513094449998</v>
      </c>
      <c r="AX157" s="434"/>
      <c r="AY157" s="275" t="e">
        <v>#N/A</v>
      </c>
      <c r="AZ157" s="271" t="e">
        <v>#N/A</v>
      </c>
      <c r="BA157" s="140"/>
      <c r="BB157" s="319"/>
      <c r="BC157" s="319"/>
      <c r="BD157" s="319"/>
      <c r="BE157" s="319"/>
      <c r="BF157" s="319"/>
      <c r="BG157" s="319"/>
      <c r="BH157" s="319"/>
      <c r="BI157" s="319"/>
      <c r="BJ157" s="319"/>
      <c r="BK157" s="319"/>
      <c r="BL157" s="319"/>
      <c r="BM157" s="319"/>
      <c r="BO157" s="319"/>
      <c r="BP157" s="319"/>
      <c r="BQ157" s="319"/>
      <c r="BR157" s="319"/>
      <c r="BS157" s="319"/>
      <c r="BT157" s="319"/>
      <c r="BU157" s="319"/>
      <c r="BV157" s="319"/>
      <c r="BW157" s="319"/>
      <c r="BX157" s="319"/>
      <c r="BY157" s="319"/>
      <c r="BZ157" s="319"/>
    </row>
    <row r="158" spans="1:79" ht="34.5" customHeight="1">
      <c r="T158" s="160" t="s">
        <v>335</v>
      </c>
      <c r="U158" s="457"/>
      <c r="V158" s="160" t="s">
        <v>335</v>
      </c>
      <c r="W158" s="398">
        <v>5075124.2203639997</v>
      </c>
      <c r="X158" s="398">
        <v>0</v>
      </c>
      <c r="Y158" s="398">
        <v>0</v>
      </c>
      <c r="Z158" s="398">
        <v>0</v>
      </c>
      <c r="AA158" s="398">
        <v>1518647.469</v>
      </c>
      <c r="AB158" s="398">
        <v>0</v>
      </c>
      <c r="AC158" s="398">
        <v>2253693.8760000002</v>
      </c>
      <c r="AD158" s="473">
        <v>6593771.6893639993</v>
      </c>
      <c r="AE158" s="398">
        <v>0</v>
      </c>
      <c r="AF158" s="398">
        <v>6593771.6893639993</v>
      </c>
      <c r="AG158" s="473">
        <v>5630654.1051196698</v>
      </c>
      <c r="AH158" s="171">
        <v>0.85393525441624341</v>
      </c>
      <c r="AI158" s="292"/>
      <c r="AJ158" s="398">
        <v>0</v>
      </c>
      <c r="AK158" s="190" t="e">
        <v>#REF!</v>
      </c>
      <c r="AL158" s="174" t="e" vm="1">
        <v>#VALUE!</v>
      </c>
      <c r="AM158" s="473">
        <v>5562730.5592862591</v>
      </c>
      <c r="AN158" s="188">
        <v>0.84363408703688536</v>
      </c>
      <c r="AO158" s="294"/>
      <c r="AP158" s="293" t="e">
        <v>#REF!</v>
      </c>
      <c r="AQ158" s="190" t="e">
        <v>#REF!</v>
      </c>
      <c r="AR158" s="174" t="e">
        <v>#N/A</v>
      </c>
      <c r="AS158" s="473">
        <v>5562720.515796259</v>
      </c>
      <c r="AT158" s="188">
        <v>0.84363256385857821</v>
      </c>
      <c r="AU158" s="473">
        <v>963117.58424433018</v>
      </c>
      <c r="AV158" s="398">
        <v>67743.704658409988</v>
      </c>
      <c r="AW158" s="400">
        <v>1031041.1300777401</v>
      </c>
      <c r="AX158" s="434"/>
      <c r="AY158" s="275" t="e">
        <v>#REF!</v>
      </c>
      <c r="AZ158" s="271" t="e">
        <v>#REF!</v>
      </c>
      <c r="BA158" s="140"/>
      <c r="BB158" s="325"/>
      <c r="BC158" s="310"/>
      <c r="BD158" s="310"/>
      <c r="BE158" s="310"/>
      <c r="BF158" s="310"/>
      <c r="BG158" s="310"/>
      <c r="BH158" s="310"/>
      <c r="BI158" s="310"/>
      <c r="BJ158" s="310"/>
      <c r="BK158" s="310"/>
      <c r="BL158" s="310"/>
      <c r="BM158" s="310"/>
      <c r="BO158" s="310"/>
      <c r="BP158" s="310"/>
      <c r="BQ158" s="310"/>
      <c r="BR158" s="310"/>
      <c r="BS158" s="310"/>
      <c r="BT158" s="310"/>
      <c r="BU158" s="310"/>
      <c r="BV158" s="310"/>
      <c r="BW158" s="310"/>
      <c r="BX158" s="310"/>
      <c r="BY158" s="310"/>
      <c r="BZ158" s="310"/>
    </row>
    <row r="159" spans="1:79" ht="15.75" customHeight="1">
      <c r="T159" s="326"/>
      <c r="U159" s="462"/>
      <c r="V159" s="327"/>
      <c r="W159" s="145"/>
      <c r="X159" s="145"/>
      <c r="Y159" s="145"/>
      <c r="Z159" s="145"/>
      <c r="AA159" s="145"/>
      <c r="AB159" s="145"/>
      <c r="AC159" s="145"/>
      <c r="AD159" s="441"/>
      <c r="AE159" s="145"/>
      <c r="AF159" s="145"/>
      <c r="AG159" s="441">
        <v>5630654105119.6699</v>
      </c>
      <c r="AH159" s="147"/>
      <c r="AI159" s="148"/>
      <c r="AJ159" s="148"/>
      <c r="AK159" s="148"/>
      <c r="AL159" s="141"/>
      <c r="AM159" s="441"/>
      <c r="AN159" s="147"/>
      <c r="AO159" s="148"/>
      <c r="AP159" s="148"/>
      <c r="AQ159" s="148"/>
      <c r="AR159" s="141"/>
      <c r="AS159" s="441"/>
      <c r="AT159" s="147"/>
      <c r="AU159" s="441"/>
      <c r="AV159" s="391"/>
      <c r="AW159" s="391"/>
      <c r="AX159" s="391"/>
      <c r="AY159" s="148"/>
      <c r="AZ159" s="148"/>
      <c r="BA159" s="140"/>
      <c r="BB159" s="328"/>
      <c r="BC159" s="329"/>
      <c r="BD159" s="329"/>
      <c r="BE159" s="329"/>
      <c r="BF159" s="329"/>
      <c r="BG159" s="329"/>
      <c r="BH159" s="329"/>
      <c r="BI159" s="329"/>
      <c r="BJ159" s="329"/>
      <c r="BK159" s="329"/>
      <c r="BL159" s="329"/>
      <c r="BM159" s="329"/>
      <c r="BO159" s="329"/>
      <c r="BP159" s="329"/>
      <c r="BQ159" s="329"/>
      <c r="BR159" s="329"/>
      <c r="BS159" s="329"/>
      <c r="BT159" s="329"/>
      <c r="BU159" s="329"/>
      <c r="BV159" s="329"/>
      <c r="BW159" s="329"/>
      <c r="BX159" s="329"/>
      <c r="BY159" s="329"/>
      <c r="BZ159" s="329"/>
    </row>
    <row r="160" spans="1:79" ht="20.25" customHeight="1">
      <c r="T160" s="541" t="s">
        <v>336</v>
      </c>
      <c r="U160" s="541"/>
      <c r="V160" s="541"/>
      <c r="W160" s="541"/>
      <c r="X160" s="541"/>
      <c r="Y160" s="541"/>
      <c r="Z160" s="541"/>
      <c r="AA160" s="541"/>
      <c r="AB160" s="541"/>
      <c r="AC160" s="541"/>
      <c r="AD160" s="541"/>
      <c r="AE160" s="541"/>
      <c r="AF160" s="541"/>
      <c r="AG160" s="541"/>
      <c r="AH160" s="541"/>
      <c r="AI160" s="541"/>
      <c r="AJ160" s="541"/>
      <c r="AK160" s="541"/>
      <c r="AL160" s="541"/>
      <c r="AM160" s="541"/>
      <c r="AN160" s="541"/>
      <c r="AO160" s="541"/>
      <c r="AP160" s="541"/>
      <c r="AQ160" s="541"/>
      <c r="AR160" s="541"/>
      <c r="AS160" s="243"/>
      <c r="AT160" s="243"/>
      <c r="AU160" s="441"/>
      <c r="AV160" s="391"/>
      <c r="AW160" s="391"/>
      <c r="AX160" s="391"/>
      <c r="AY160" s="148"/>
      <c r="AZ160" s="148"/>
      <c r="BA160" s="140"/>
      <c r="BB160" s="281"/>
      <c r="BC160" s="273"/>
      <c r="BD160" s="273"/>
      <c r="BE160" s="273"/>
      <c r="BF160" s="273"/>
      <c r="BG160" s="273"/>
      <c r="BH160" s="273"/>
      <c r="BI160" s="273"/>
      <c r="BJ160" s="273"/>
      <c r="BK160" s="273"/>
      <c r="BL160" s="273"/>
      <c r="BM160" s="273"/>
      <c r="BO160" s="273"/>
      <c r="BP160" s="273"/>
      <c r="BQ160" s="273"/>
      <c r="BR160" s="273"/>
      <c r="BS160" s="273"/>
      <c r="BT160" s="273"/>
      <c r="BU160" s="273"/>
      <c r="BV160" s="273"/>
      <c r="BW160" s="273"/>
      <c r="BX160" s="273"/>
      <c r="BY160" s="273"/>
      <c r="BZ160" s="273"/>
    </row>
    <row r="161" spans="1:78" ht="12.75" customHeight="1" thickBot="1">
      <c r="T161" s="145"/>
      <c r="U161" s="447"/>
      <c r="V161" s="146"/>
      <c r="W161" s="145"/>
      <c r="X161" s="145"/>
      <c r="Y161" s="145"/>
      <c r="Z161" s="145"/>
      <c r="AA161" s="145"/>
      <c r="AB161" s="145"/>
      <c r="AC161" s="145"/>
      <c r="AD161" s="441"/>
      <c r="AE161" s="145"/>
      <c r="AF161" s="145"/>
      <c r="AG161" s="441"/>
      <c r="AH161" s="147"/>
      <c r="AI161" s="148"/>
      <c r="AJ161" s="148"/>
      <c r="AK161" s="148"/>
      <c r="AL161" s="141"/>
      <c r="AM161" s="441"/>
      <c r="AN161" s="147"/>
      <c r="AO161" s="148"/>
      <c r="AP161" s="148"/>
      <c r="AQ161" s="148"/>
      <c r="AR161" s="141"/>
      <c r="AS161" s="441"/>
      <c r="AT161" s="147"/>
      <c r="AU161" s="441"/>
      <c r="AV161" s="391"/>
      <c r="AW161" s="391"/>
      <c r="AX161" s="391"/>
      <c r="AY161" s="148"/>
      <c r="AZ161" s="148"/>
      <c r="BA161" s="140"/>
      <c r="BB161" s="281"/>
      <c r="BC161" s="273"/>
      <c r="BD161" s="273"/>
      <c r="BE161" s="273"/>
      <c r="BF161" s="273"/>
      <c r="BG161" s="273"/>
      <c r="BH161" s="273"/>
      <c r="BI161" s="273"/>
      <c r="BJ161" s="273"/>
      <c r="BK161" s="273"/>
      <c r="BL161" s="273"/>
      <c r="BM161" s="273"/>
      <c r="BO161" s="273"/>
      <c r="BP161" s="273"/>
      <c r="BQ161" s="273"/>
      <c r="BR161" s="273"/>
      <c r="BS161" s="273"/>
      <c r="BT161" s="273"/>
      <c r="BU161" s="273"/>
      <c r="BV161" s="273"/>
      <c r="BW161" s="273"/>
      <c r="BX161" s="273"/>
      <c r="BY161" s="273"/>
      <c r="BZ161" s="273"/>
    </row>
    <row r="162" spans="1:78" ht="51" customHeight="1" thickBot="1">
      <c r="B162" s="154"/>
      <c r="C162" s="232"/>
      <c r="D162" s="232"/>
      <c r="E162" s="232"/>
      <c r="F162" s="232"/>
      <c r="G162" s="232"/>
      <c r="H162" s="232"/>
      <c r="I162" s="232"/>
      <c r="J162" s="232"/>
      <c r="K162" s="232"/>
      <c r="L162" s="232"/>
      <c r="M162" s="232"/>
      <c r="N162" s="232"/>
      <c r="O162" s="232"/>
      <c r="P162" s="232"/>
      <c r="Q162" s="232"/>
      <c r="R162" s="232"/>
      <c r="S162" s="232"/>
      <c r="T162" s="159" t="s">
        <v>125</v>
      </c>
      <c r="U162" s="456"/>
      <c r="V162" s="159" t="s">
        <v>125</v>
      </c>
      <c r="W162" s="160" t="s">
        <v>126</v>
      </c>
      <c r="X162" s="160" t="s">
        <v>127</v>
      </c>
      <c r="Y162" s="160" t="s">
        <v>128</v>
      </c>
      <c r="Z162" s="160" t="s">
        <v>129</v>
      </c>
      <c r="AA162" s="160" t="s">
        <v>130</v>
      </c>
      <c r="AB162" s="160" t="s">
        <v>131</v>
      </c>
      <c r="AC162" s="159" t="s">
        <v>132</v>
      </c>
      <c r="AD162" s="469" t="s">
        <v>133</v>
      </c>
      <c r="AE162" s="159" t="s">
        <v>134</v>
      </c>
      <c r="AF162" s="159" t="s">
        <v>135</v>
      </c>
      <c r="AG162" s="469" t="s">
        <v>0</v>
      </c>
      <c r="AH162" s="161" t="s">
        <v>136</v>
      </c>
      <c r="AI162" s="162" t="s">
        <v>137</v>
      </c>
      <c r="AJ162" s="162" t="s">
        <v>138</v>
      </c>
      <c r="AK162" s="162" t="s">
        <v>139</v>
      </c>
      <c r="AL162" s="163" t="s">
        <v>140</v>
      </c>
      <c r="AM162" s="469" t="s">
        <v>141</v>
      </c>
      <c r="AN162" s="161" t="s">
        <v>142</v>
      </c>
      <c r="AO162" s="162"/>
      <c r="AP162" s="259" t="s">
        <v>144</v>
      </c>
      <c r="AQ162" s="259" t="s">
        <v>145</v>
      </c>
      <c r="AR162" s="288" t="s">
        <v>146</v>
      </c>
      <c r="AS162" s="469" t="s">
        <v>464</v>
      </c>
      <c r="AT162" s="161" t="s">
        <v>465</v>
      </c>
      <c r="AU162" s="469" t="s">
        <v>147</v>
      </c>
      <c r="AV162" s="392" t="s">
        <v>148</v>
      </c>
      <c r="AW162" s="392" t="s">
        <v>149</v>
      </c>
      <c r="AX162" s="438"/>
      <c r="AY162" s="164" t="s">
        <v>151</v>
      </c>
      <c r="AZ162" s="165" t="s">
        <v>152</v>
      </c>
      <c r="BA162" s="140"/>
      <c r="BB162" s="166"/>
      <c r="BC162" s="168"/>
      <c r="BD162" s="168"/>
      <c r="BE162" s="168"/>
      <c r="BF162" s="168"/>
      <c r="BG162" s="168"/>
      <c r="BH162" s="168"/>
      <c r="BI162" s="168"/>
      <c r="BJ162" s="168"/>
      <c r="BK162" s="168"/>
      <c r="BL162" s="168"/>
      <c r="BM162" s="168"/>
      <c r="BO162" s="168"/>
      <c r="BP162" s="168"/>
      <c r="BQ162" s="168"/>
      <c r="BR162" s="168"/>
      <c r="BS162" s="168"/>
      <c r="BT162" s="168"/>
      <c r="BU162" s="168"/>
      <c r="BV162" s="168"/>
      <c r="BW162" s="168"/>
      <c r="BX162" s="168"/>
      <c r="BY162" s="168"/>
      <c r="BZ162" s="168"/>
    </row>
    <row r="163" spans="1:78" ht="25.5" customHeight="1" thickBot="1">
      <c r="B163" s="1" t="s">
        <v>185</v>
      </c>
      <c r="C163" s="1" t="s">
        <v>186</v>
      </c>
      <c r="D163" s="1" t="s">
        <v>164</v>
      </c>
      <c r="E163" s="1" t="s">
        <v>165</v>
      </c>
      <c r="F163" s="1" t="s">
        <v>164</v>
      </c>
      <c r="G163" s="1" t="s">
        <v>164</v>
      </c>
      <c r="H163" s="1" t="s">
        <v>164</v>
      </c>
      <c r="I163" s="1" t="s">
        <v>164</v>
      </c>
      <c r="J163" s="1" t="s">
        <v>164</v>
      </c>
      <c r="K163" s="1" t="s">
        <v>164</v>
      </c>
      <c r="L163" s="1" t="s">
        <v>164</v>
      </c>
      <c r="M163" s="1" t="s">
        <v>164</v>
      </c>
      <c r="N163" s="1" t="s">
        <v>164</v>
      </c>
      <c r="O163" s="1" t="s">
        <v>164</v>
      </c>
      <c r="T163" s="160" t="s">
        <v>166</v>
      </c>
      <c r="U163" s="457"/>
      <c r="V163" s="160" t="s">
        <v>166</v>
      </c>
      <c r="W163" s="398">
        <v>1373885.8312869999</v>
      </c>
      <c r="X163" s="190">
        <v>0</v>
      </c>
      <c r="Y163" s="398">
        <v>3731.2166309999998</v>
      </c>
      <c r="Z163" s="398"/>
      <c r="AA163" s="398">
        <v>5915.2166310000002</v>
      </c>
      <c r="AB163" s="190">
        <v>0</v>
      </c>
      <c r="AC163" s="190">
        <v>0</v>
      </c>
      <c r="AD163" s="473">
        <v>1376069.8312869999</v>
      </c>
      <c r="AE163" s="398">
        <v>2898.592337</v>
      </c>
      <c r="AF163" s="398">
        <v>1373171.2389499997</v>
      </c>
      <c r="AG163" s="473">
        <v>1340340.2745504302</v>
      </c>
      <c r="AH163" s="171">
        <v>0.97403507007841839</v>
      </c>
      <c r="AI163" s="246"/>
      <c r="AJ163" s="330">
        <v>544089.09843343997</v>
      </c>
      <c r="AK163" s="330">
        <v>771551.14291204012</v>
      </c>
      <c r="AL163" s="174" t="e" vm="1">
        <v>#VALUE!</v>
      </c>
      <c r="AM163" s="473">
        <v>1327498.3869087801</v>
      </c>
      <c r="AN163" s="188">
        <v>0.96470277650604963</v>
      </c>
      <c r="AO163" s="225"/>
      <c r="AP163" s="330">
        <v>571003.76284877001</v>
      </c>
      <c r="AQ163" s="330">
        <v>769492.45482517011</v>
      </c>
      <c r="AR163" s="174" t="e">
        <v>#N/A</v>
      </c>
      <c r="AS163" s="473">
        <v>1326856.9157747801</v>
      </c>
      <c r="AT163" s="188">
        <v>0.96423661474636624</v>
      </c>
      <c r="AU163" s="473">
        <v>35729.556736569895</v>
      </c>
      <c r="AV163" s="398">
        <v>12841.887641650001</v>
      </c>
      <c r="AW163" s="400">
        <v>48571.444378219894</v>
      </c>
      <c r="AX163" s="434"/>
      <c r="AY163" s="192" t="e">
        <v>#N/A</v>
      </c>
      <c r="AZ163" s="176" t="e">
        <v>#N/A</v>
      </c>
      <c r="BA163" s="140"/>
      <c r="BB163" s="284"/>
      <c r="BC163" s="285"/>
      <c r="BD163" s="285"/>
      <c r="BE163" s="285"/>
      <c r="BF163" s="285"/>
      <c r="BG163" s="285"/>
      <c r="BH163" s="285"/>
      <c r="BI163" s="285"/>
      <c r="BJ163" s="285"/>
      <c r="BK163" s="285"/>
      <c r="BL163" s="285"/>
      <c r="BM163" s="285"/>
      <c r="BO163" s="285"/>
      <c r="BP163" s="285"/>
      <c r="BQ163" s="285"/>
      <c r="BR163" s="285"/>
      <c r="BS163" s="285"/>
      <c r="BT163" s="285"/>
      <c r="BU163" s="285"/>
      <c r="BV163" s="285"/>
      <c r="BW163" s="285"/>
      <c r="BX163" s="285"/>
      <c r="BY163" s="285"/>
      <c r="BZ163" s="285"/>
    </row>
    <row r="164" spans="1:78" ht="22.5" customHeight="1">
      <c r="B164" s="1" t="s">
        <v>185</v>
      </c>
      <c r="C164" s="1" t="s">
        <v>186</v>
      </c>
      <c r="D164" s="1" t="s">
        <v>164</v>
      </c>
      <c r="E164" s="1" t="s">
        <v>165</v>
      </c>
      <c r="F164" s="1">
        <v>1</v>
      </c>
      <c r="G164" s="1" t="s">
        <v>164</v>
      </c>
      <c r="H164" s="1" t="s">
        <v>164</v>
      </c>
      <c r="I164" s="1" t="s">
        <v>164</v>
      </c>
      <c r="J164" s="1" t="s">
        <v>164</v>
      </c>
      <c r="K164" s="1" t="s">
        <v>164</v>
      </c>
      <c r="L164" s="1" t="s">
        <v>164</v>
      </c>
      <c r="M164" s="1" t="s">
        <v>164</v>
      </c>
      <c r="N164" s="1" t="s">
        <v>164</v>
      </c>
      <c r="O164" s="1" t="s">
        <v>164</v>
      </c>
      <c r="T164" s="331" t="s">
        <v>203</v>
      </c>
      <c r="U164" s="463"/>
      <c r="V164" s="179" t="s">
        <v>203</v>
      </c>
      <c r="W164" s="397">
        <v>35647.807968000001</v>
      </c>
      <c r="X164" s="330">
        <v>0</v>
      </c>
      <c r="Y164" s="397">
        <v>3731.2166309999998</v>
      </c>
      <c r="Z164" s="330"/>
      <c r="AA164" s="397">
        <v>5740.7985619999999</v>
      </c>
      <c r="AB164" s="330"/>
      <c r="AC164" s="330"/>
      <c r="AD164" s="472">
        <v>37657.389899000002</v>
      </c>
      <c r="AE164" s="397">
        <v>2178.592337</v>
      </c>
      <c r="AF164" s="397">
        <v>35478.797562</v>
      </c>
      <c r="AG164" s="472">
        <v>25649.062161000002</v>
      </c>
      <c r="AH164" s="182">
        <v>0.68111630226610886</v>
      </c>
      <c r="AI164" s="225"/>
      <c r="AJ164" s="181">
        <v>29854.412498000002</v>
      </c>
      <c r="AK164" s="181">
        <v>-4205.3503369999999</v>
      </c>
      <c r="AL164" s="174" t="e" vm="1">
        <v>#VALUE!</v>
      </c>
      <c r="AM164" s="472">
        <v>25440.635150999999</v>
      </c>
      <c r="AN164" s="182">
        <v>0.67558147867480267</v>
      </c>
      <c r="AO164" s="225"/>
      <c r="AP164" s="181">
        <v>29854.412498000002</v>
      </c>
      <c r="AQ164" s="181">
        <v>-4413.7773470000029</v>
      </c>
      <c r="AR164" s="174" t="e">
        <v>#N/A</v>
      </c>
      <c r="AS164" s="472">
        <v>24892.956048</v>
      </c>
      <c r="AT164" s="182">
        <v>0.66103774358140088</v>
      </c>
      <c r="AU164" s="472">
        <v>12008.327738</v>
      </c>
      <c r="AV164" s="395">
        <v>208.42701000000307</v>
      </c>
      <c r="AW164" s="396">
        <v>12216.754748000003</v>
      </c>
      <c r="AX164" s="439"/>
      <c r="AY164" s="195" t="e">
        <v>#N/A</v>
      </c>
      <c r="AZ164" s="176" t="e">
        <v>#N/A</v>
      </c>
      <c r="BA164" s="140"/>
      <c r="BB164" s="281"/>
      <c r="BC164" s="273"/>
      <c r="BD164" s="273"/>
      <c r="BE164" s="273"/>
      <c r="BF164" s="273"/>
      <c r="BG164" s="273"/>
      <c r="BH164" s="273"/>
      <c r="BI164" s="273"/>
      <c r="BJ164" s="273"/>
      <c r="BK164" s="273"/>
      <c r="BL164" s="273"/>
      <c r="BM164" s="273"/>
      <c r="BO164" s="273"/>
      <c r="BP164" s="273"/>
      <c r="BQ164" s="273"/>
      <c r="BR164" s="273"/>
      <c r="BS164" s="273"/>
      <c r="BT164" s="273"/>
      <c r="BU164" s="273"/>
      <c r="BV164" s="273"/>
      <c r="BW164" s="273"/>
      <c r="BX164" s="273"/>
      <c r="BY164" s="273"/>
      <c r="BZ164" s="273"/>
    </row>
    <row r="165" spans="1:78" ht="22.5" customHeight="1">
      <c r="B165" s="1" t="s">
        <v>185</v>
      </c>
      <c r="C165" s="1" t="s">
        <v>186</v>
      </c>
      <c r="D165" s="1" t="s">
        <v>164</v>
      </c>
      <c r="E165" s="1" t="s">
        <v>165</v>
      </c>
      <c r="F165" s="1">
        <v>2</v>
      </c>
      <c r="G165" s="1" t="s">
        <v>164</v>
      </c>
      <c r="H165" s="1" t="s">
        <v>164</v>
      </c>
      <c r="I165" s="1" t="s">
        <v>164</v>
      </c>
      <c r="J165" s="1" t="s">
        <v>164</v>
      </c>
      <c r="K165" s="1" t="s">
        <v>164</v>
      </c>
      <c r="L165" s="1" t="s">
        <v>164</v>
      </c>
      <c r="M165" s="1" t="s">
        <v>164</v>
      </c>
      <c r="N165" s="1" t="s">
        <v>164</v>
      </c>
      <c r="O165" s="1" t="s">
        <v>164</v>
      </c>
      <c r="T165" s="331" t="s">
        <v>168</v>
      </c>
      <c r="U165" s="463"/>
      <c r="V165" s="179" t="s">
        <v>168</v>
      </c>
      <c r="W165" s="397">
        <v>10768.236000000001</v>
      </c>
      <c r="X165" s="330">
        <v>0</v>
      </c>
      <c r="Y165" s="397">
        <v>0</v>
      </c>
      <c r="Z165" s="330"/>
      <c r="AA165" s="397">
        <v>0</v>
      </c>
      <c r="AB165" s="330"/>
      <c r="AC165" s="330"/>
      <c r="AD165" s="472">
        <v>10768.236000000001</v>
      </c>
      <c r="AE165" s="397">
        <v>0</v>
      </c>
      <c r="AF165" s="397">
        <v>10768.236000000001</v>
      </c>
      <c r="AG165" s="472">
        <v>9079.4613494799996</v>
      </c>
      <c r="AH165" s="182">
        <v>0.84317072447892105</v>
      </c>
      <c r="AI165" s="225"/>
      <c r="AJ165" s="181">
        <v>8361.610283510001</v>
      </c>
      <c r="AK165" s="181">
        <v>717.85106596999867</v>
      </c>
      <c r="AL165" s="174" t="e" vm="1">
        <v>#VALUE!</v>
      </c>
      <c r="AM165" s="472">
        <v>5759.0526504999998</v>
      </c>
      <c r="AN165" s="182">
        <v>0.53481857664523691</v>
      </c>
      <c r="AO165" s="225"/>
      <c r="AP165" s="181">
        <v>6891.4626613999999</v>
      </c>
      <c r="AQ165" s="181">
        <v>-1132.4100109000001</v>
      </c>
      <c r="AR165" s="174" t="e">
        <v>#N/A</v>
      </c>
      <c r="AS165" s="472">
        <v>5752.5164715000001</v>
      </c>
      <c r="AT165" s="182">
        <v>0.53421158966984006</v>
      </c>
      <c r="AU165" s="472">
        <v>1688.7746505200012</v>
      </c>
      <c r="AV165" s="395">
        <v>3320.4086989799998</v>
      </c>
      <c r="AW165" s="396">
        <v>5009.183349500001</v>
      </c>
      <c r="AX165" s="439"/>
      <c r="AY165" s="195" t="e">
        <v>#N/A</v>
      </c>
      <c r="AZ165" s="176" t="e">
        <v>#N/A</v>
      </c>
      <c r="BA165" s="140"/>
      <c r="BB165" s="281"/>
      <c r="BC165" s="273"/>
      <c r="BD165" s="273"/>
      <c r="BE165" s="273"/>
      <c r="BF165" s="273"/>
      <c r="BG165" s="273"/>
      <c r="BH165" s="273"/>
      <c r="BI165" s="273"/>
      <c r="BJ165" s="273"/>
      <c r="BK165" s="273"/>
      <c r="BL165" s="273"/>
      <c r="BM165" s="273"/>
      <c r="BO165" s="273"/>
      <c r="BP165" s="273"/>
      <c r="BQ165" s="273"/>
      <c r="BR165" s="273"/>
      <c r="BS165" s="273"/>
      <c r="BT165" s="273"/>
      <c r="BU165" s="273"/>
      <c r="BV165" s="273"/>
      <c r="BW165" s="273"/>
      <c r="BX165" s="273"/>
      <c r="BY165" s="273"/>
      <c r="BZ165" s="273"/>
    </row>
    <row r="166" spans="1:78" ht="22.5" customHeight="1">
      <c r="B166" s="1" t="s">
        <v>185</v>
      </c>
      <c r="C166" s="1" t="s">
        <v>186</v>
      </c>
      <c r="D166" s="1" t="s">
        <v>164</v>
      </c>
      <c r="E166" s="1" t="s">
        <v>165</v>
      </c>
      <c r="F166" s="1">
        <v>3</v>
      </c>
      <c r="G166" s="1" t="s">
        <v>164</v>
      </c>
      <c r="H166" s="1" t="s">
        <v>164</v>
      </c>
      <c r="I166" s="1" t="s">
        <v>164</v>
      </c>
      <c r="J166" s="1" t="s">
        <v>164</v>
      </c>
      <c r="K166" s="1" t="s">
        <v>164</v>
      </c>
      <c r="L166" s="1" t="s">
        <v>164</v>
      </c>
      <c r="M166" s="1" t="s">
        <v>164</v>
      </c>
      <c r="N166" s="1" t="s">
        <v>164</v>
      </c>
      <c r="O166" s="1" t="s">
        <v>164</v>
      </c>
      <c r="T166" s="331" t="s">
        <v>169</v>
      </c>
      <c r="U166" s="463"/>
      <c r="V166" s="179" t="s">
        <v>169</v>
      </c>
      <c r="W166" s="397">
        <v>1284335.805287</v>
      </c>
      <c r="X166" s="330">
        <v>0</v>
      </c>
      <c r="Y166" s="397">
        <v>0</v>
      </c>
      <c r="Z166" s="330"/>
      <c r="AA166" s="397">
        <v>174.418069</v>
      </c>
      <c r="AB166" s="330"/>
      <c r="AC166" s="330"/>
      <c r="AD166" s="472">
        <v>1284510.2233559999</v>
      </c>
      <c r="AE166" s="397">
        <v>720</v>
      </c>
      <c r="AF166" s="397">
        <v>1283790.2233559999</v>
      </c>
      <c r="AG166" s="472">
        <v>1280911.717835</v>
      </c>
      <c r="AH166" s="182">
        <v>0.99719853882392762</v>
      </c>
      <c r="AI166" s="225"/>
      <c r="AJ166" s="181">
        <v>505873.07565193</v>
      </c>
      <c r="AK166" s="181">
        <v>775038.64218307007</v>
      </c>
      <c r="AL166" s="174" t="e" vm="1">
        <v>#VALUE!</v>
      </c>
      <c r="AM166" s="472">
        <v>1280911.717835</v>
      </c>
      <c r="AN166" s="182">
        <v>0.99719853882392762</v>
      </c>
      <c r="AO166" s="225"/>
      <c r="AP166" s="181">
        <v>505873.07565193</v>
      </c>
      <c r="AQ166" s="181">
        <v>775038.64218307007</v>
      </c>
      <c r="AR166" s="174" t="e">
        <v>#N/A</v>
      </c>
      <c r="AS166" s="472">
        <v>1280911.717835</v>
      </c>
      <c r="AT166" s="182">
        <v>0.99719853882392762</v>
      </c>
      <c r="AU166" s="472">
        <v>3598.5055209998973</v>
      </c>
      <c r="AV166" s="395">
        <v>0</v>
      </c>
      <c r="AW166" s="396">
        <v>3598.5055209998973</v>
      </c>
      <c r="AX166" s="439"/>
      <c r="AY166" s="195" t="e">
        <v>#N/A</v>
      </c>
      <c r="AZ166" s="176" t="e">
        <v>#N/A</v>
      </c>
      <c r="BA166" s="140"/>
      <c r="BB166" s="281"/>
      <c r="BC166" s="273"/>
      <c r="BD166" s="273"/>
      <c r="BE166" s="273"/>
      <c r="BF166" s="273"/>
      <c r="BG166" s="273"/>
      <c r="BH166" s="273"/>
      <c r="BI166" s="273"/>
      <c r="BJ166" s="273"/>
      <c r="BK166" s="273"/>
      <c r="BL166" s="273"/>
      <c r="BM166" s="273"/>
      <c r="BO166" s="273"/>
      <c r="BP166" s="273"/>
      <c r="BQ166" s="273"/>
      <c r="BR166" s="273"/>
      <c r="BS166" s="273"/>
      <c r="BT166" s="273"/>
      <c r="BU166" s="273"/>
      <c r="BV166" s="273"/>
      <c r="BW166" s="273"/>
      <c r="BX166" s="273"/>
      <c r="BY166" s="273"/>
      <c r="BZ166" s="273"/>
    </row>
    <row r="167" spans="1:78" ht="22.5" customHeight="1">
      <c r="B167" s="1" t="s">
        <v>185</v>
      </c>
      <c r="C167" s="1" t="s">
        <v>186</v>
      </c>
      <c r="D167" s="1" t="s">
        <v>164</v>
      </c>
      <c r="E167" s="1" t="s">
        <v>165</v>
      </c>
      <c r="F167" s="1">
        <v>5</v>
      </c>
      <c r="G167" s="1" t="s">
        <v>164</v>
      </c>
      <c r="H167" s="1" t="s">
        <v>164</v>
      </c>
      <c r="I167" s="1" t="s">
        <v>164</v>
      </c>
      <c r="J167" s="1" t="s">
        <v>164</v>
      </c>
      <c r="K167" s="1" t="s">
        <v>164</v>
      </c>
      <c r="L167" s="1" t="s">
        <v>164</v>
      </c>
      <c r="M167" s="1" t="s">
        <v>164</v>
      </c>
      <c r="N167" s="1" t="s">
        <v>164</v>
      </c>
      <c r="O167" s="1" t="s">
        <v>164</v>
      </c>
      <c r="T167" s="331" t="s">
        <v>170</v>
      </c>
      <c r="U167" s="463"/>
      <c r="V167" s="179" t="s">
        <v>170</v>
      </c>
      <c r="W167" s="397">
        <v>39434.741031999998</v>
      </c>
      <c r="X167" s="330">
        <v>0</v>
      </c>
      <c r="Y167" s="397">
        <v>0</v>
      </c>
      <c r="Z167" s="330"/>
      <c r="AA167" s="397">
        <v>0</v>
      </c>
      <c r="AB167" s="330"/>
      <c r="AC167" s="330"/>
      <c r="AD167" s="472">
        <v>39434.741031999998</v>
      </c>
      <c r="AE167" s="397">
        <v>0</v>
      </c>
      <c r="AF167" s="397">
        <v>39434.741031999998</v>
      </c>
      <c r="AG167" s="472">
        <v>24397.051204949999</v>
      </c>
      <c r="AH167" s="182">
        <v>0.61866898492252287</v>
      </c>
      <c r="AI167" s="225"/>
      <c r="AJ167" s="225"/>
      <c r="AK167" s="225"/>
      <c r="AL167" s="174" t="e" vm="1">
        <v>#VALUE!</v>
      </c>
      <c r="AM167" s="472">
        <v>15122.296512280001</v>
      </c>
      <c r="AN167" s="182">
        <v>0.38347650108843756</v>
      </c>
      <c r="AO167" s="225"/>
      <c r="AP167" s="181">
        <v>28384.812037439999</v>
      </c>
      <c r="AQ167" s="225"/>
      <c r="AR167" s="174" t="e">
        <v>#N/A</v>
      </c>
      <c r="AS167" s="472">
        <v>15035.040660280001</v>
      </c>
      <c r="AT167" s="182">
        <v>0.38126383657698065</v>
      </c>
      <c r="AU167" s="472">
        <v>15037.689827049999</v>
      </c>
      <c r="AV167" s="395">
        <v>9274.7546926699979</v>
      </c>
      <c r="AW167" s="396">
        <v>24312.444519719997</v>
      </c>
      <c r="AX167" s="439"/>
      <c r="AY167" s="183" t="e">
        <v>#N/A</v>
      </c>
      <c r="AZ167" s="176" t="e">
        <v>#N/A</v>
      </c>
      <c r="BA167" s="140"/>
      <c r="BB167" s="281"/>
      <c r="BC167" s="273"/>
      <c r="BD167" s="273"/>
      <c r="BE167" s="273"/>
      <c r="BF167" s="273"/>
      <c r="BG167" s="273"/>
      <c r="BH167" s="273"/>
      <c r="BI167" s="273"/>
      <c r="BJ167" s="273"/>
      <c r="BK167" s="273"/>
      <c r="BL167" s="273"/>
      <c r="BM167" s="273"/>
      <c r="BO167" s="273"/>
      <c r="BP167" s="273"/>
      <c r="BQ167" s="273"/>
      <c r="BR167" s="273"/>
      <c r="BS167" s="273"/>
      <c r="BT167" s="273"/>
      <c r="BU167" s="273"/>
      <c r="BV167" s="273"/>
      <c r="BW167" s="273"/>
      <c r="BX167" s="273"/>
      <c r="BY167" s="273"/>
      <c r="BZ167" s="273"/>
    </row>
    <row r="168" spans="1:78" ht="23.5" thickBot="1">
      <c r="B168" s="1" t="s">
        <v>185</v>
      </c>
      <c r="C168" s="1" t="s">
        <v>186</v>
      </c>
      <c r="D168" s="1" t="s">
        <v>164</v>
      </c>
      <c r="E168" s="1" t="s">
        <v>165</v>
      </c>
      <c r="F168" s="1">
        <v>8</v>
      </c>
      <c r="G168" s="1" t="s">
        <v>164</v>
      </c>
      <c r="H168" s="1" t="s">
        <v>164</v>
      </c>
      <c r="I168" s="1" t="s">
        <v>164</v>
      </c>
      <c r="J168" s="1" t="s">
        <v>164</v>
      </c>
      <c r="K168" s="1" t="s">
        <v>164</v>
      </c>
      <c r="L168" s="1" t="s">
        <v>164</v>
      </c>
      <c r="M168" s="1" t="s">
        <v>164</v>
      </c>
      <c r="N168" s="1" t="s">
        <v>164</v>
      </c>
      <c r="O168" s="1" t="s">
        <v>164</v>
      </c>
      <c r="T168" s="179" t="s">
        <v>171</v>
      </c>
      <c r="U168" s="464"/>
      <c r="V168" s="179" t="s">
        <v>171</v>
      </c>
      <c r="W168" s="397">
        <v>3699.241</v>
      </c>
      <c r="X168" s="330">
        <v>0</v>
      </c>
      <c r="Y168" s="397">
        <v>0</v>
      </c>
      <c r="Z168" s="330"/>
      <c r="AA168" s="397">
        <v>0</v>
      </c>
      <c r="AB168" s="330"/>
      <c r="AC168" s="330"/>
      <c r="AD168" s="472">
        <v>3699.241</v>
      </c>
      <c r="AE168" s="397">
        <v>0</v>
      </c>
      <c r="AF168" s="397">
        <v>3699.241</v>
      </c>
      <c r="AG168" s="472">
        <v>302.98200000000003</v>
      </c>
      <c r="AH168" s="182">
        <v>8.1903828379929836E-2</v>
      </c>
      <c r="AI168" s="225"/>
      <c r="AJ168" s="225"/>
      <c r="AK168" s="225"/>
      <c r="AL168" s="174" t="e" vm="1">
        <v>#VALUE!</v>
      </c>
      <c r="AM168" s="472">
        <v>264.68475999999998</v>
      </c>
      <c r="AN168" s="182">
        <v>7.1551099266038629E-2</v>
      </c>
      <c r="AO168" s="225"/>
      <c r="AP168" s="181">
        <v>2180.882576</v>
      </c>
      <c r="AQ168" s="225"/>
      <c r="AR168" s="174" t="e">
        <v>#N/A</v>
      </c>
      <c r="AS168" s="472">
        <v>264.68475999999998</v>
      </c>
      <c r="AT168" s="182">
        <v>7.1551099266038629E-2</v>
      </c>
      <c r="AU168" s="472">
        <v>3396.259</v>
      </c>
      <c r="AV168" s="395">
        <v>38.297240000000045</v>
      </c>
      <c r="AW168" s="396">
        <v>3434.5562399999999</v>
      </c>
      <c r="AX168" s="439"/>
      <c r="AY168" s="183" t="e">
        <v>#N/A</v>
      </c>
      <c r="AZ168" s="176" t="e">
        <v>#N/A</v>
      </c>
      <c r="BA168" s="140"/>
      <c r="BB168" s="281"/>
      <c r="BC168" s="273"/>
      <c r="BD168" s="273"/>
      <c r="BE168" s="273"/>
      <c r="BF168" s="273"/>
      <c r="BG168" s="273"/>
      <c r="BH168" s="273"/>
      <c r="BI168" s="273"/>
      <c r="BJ168" s="273"/>
      <c r="BK168" s="273"/>
      <c r="BL168" s="273"/>
      <c r="BM168" s="273"/>
      <c r="BO168" s="273"/>
      <c r="BP168" s="273"/>
      <c r="BQ168" s="273"/>
      <c r="BR168" s="273"/>
      <c r="BS168" s="273"/>
      <c r="BT168" s="273"/>
      <c r="BU168" s="273"/>
      <c r="BV168" s="273"/>
      <c r="BW168" s="273"/>
      <c r="BX168" s="273"/>
      <c r="BY168" s="273"/>
      <c r="BZ168" s="273"/>
    </row>
    <row r="169" spans="1:78" ht="27.75" customHeight="1" thickBot="1">
      <c r="A169" s="186"/>
      <c r="B169" s="1" t="s">
        <v>185</v>
      </c>
      <c r="C169" s="1" t="s">
        <v>186</v>
      </c>
      <c r="D169" s="186" t="s">
        <v>164</v>
      </c>
      <c r="E169" s="186" t="s">
        <v>172</v>
      </c>
      <c r="F169" s="186" t="s">
        <v>164</v>
      </c>
      <c r="G169" s="186" t="s">
        <v>164</v>
      </c>
      <c r="H169" s="186" t="s">
        <v>164</v>
      </c>
      <c r="I169" s="186" t="s">
        <v>164</v>
      </c>
      <c r="J169" s="186" t="s">
        <v>164</v>
      </c>
      <c r="K169" s="186" t="s">
        <v>164</v>
      </c>
      <c r="L169" s="186" t="s">
        <v>164</v>
      </c>
      <c r="M169" s="186" t="s">
        <v>164</v>
      </c>
      <c r="N169" s="186" t="s">
        <v>164</v>
      </c>
      <c r="O169" s="186" t="s">
        <v>164</v>
      </c>
      <c r="P169" s="186"/>
      <c r="Q169" s="186"/>
      <c r="R169" s="186"/>
      <c r="S169" s="186"/>
      <c r="T169" s="187" t="s">
        <v>173</v>
      </c>
      <c r="U169" s="445"/>
      <c r="V169" s="187" t="s">
        <v>173</v>
      </c>
      <c r="W169" s="398">
        <v>5801.0254679999998</v>
      </c>
      <c r="X169" s="398">
        <v>0</v>
      </c>
      <c r="Y169" s="398">
        <v>0</v>
      </c>
      <c r="Z169" s="398"/>
      <c r="AA169" s="398">
        <v>0</v>
      </c>
      <c r="AB169" s="398">
        <v>0</v>
      </c>
      <c r="AC169" s="398"/>
      <c r="AD169" s="473">
        <v>5801.0254679999998</v>
      </c>
      <c r="AE169" s="398">
        <v>0</v>
      </c>
      <c r="AF169" s="398">
        <v>5801.0254679999998</v>
      </c>
      <c r="AG169" s="473">
        <v>0</v>
      </c>
      <c r="AH169" s="171">
        <v>0</v>
      </c>
      <c r="AI169" s="189">
        <v>0</v>
      </c>
      <c r="AJ169" s="190">
        <v>1112.6212247799999</v>
      </c>
      <c r="AK169" s="190">
        <v>-1112.6212247799999</v>
      </c>
      <c r="AL169" s="196" t="e" vm="1">
        <v>#VALUE!</v>
      </c>
      <c r="AM169" s="473">
        <v>0</v>
      </c>
      <c r="AN169" s="188">
        <v>0</v>
      </c>
      <c r="AO169" s="191">
        <v>0</v>
      </c>
      <c r="AP169" s="190">
        <v>1112.6212247799999</v>
      </c>
      <c r="AQ169" s="190">
        <v>-1112.6212247799999</v>
      </c>
      <c r="AR169" s="196" t="e">
        <v>#N/A</v>
      </c>
      <c r="AS169" s="473">
        <v>0</v>
      </c>
      <c r="AT169" s="188">
        <v>0</v>
      </c>
      <c r="AU169" s="473">
        <v>5801.0254679999998</v>
      </c>
      <c r="AV169" s="398">
        <v>0</v>
      </c>
      <c r="AW169" s="398">
        <v>5801.0254679999998</v>
      </c>
      <c r="AX169" s="398">
        <v>5801.0254679999998</v>
      </c>
      <c r="AY169" s="192" t="e">
        <v>#N/A</v>
      </c>
      <c r="AZ169" s="176" t="e">
        <v>#N/A</v>
      </c>
      <c r="BA169" s="140"/>
      <c r="BB169" s="177"/>
      <c r="BC169" s="177"/>
      <c r="BD169" s="177"/>
      <c r="BE169" s="177"/>
      <c r="BF169" s="177"/>
      <c r="BG169" s="177"/>
      <c r="BH169" s="177"/>
      <c r="BI169" s="177"/>
      <c r="BJ169" s="177"/>
      <c r="BK169" s="177"/>
      <c r="BL169" s="177"/>
      <c r="BM169" s="177"/>
      <c r="BO169" s="177"/>
      <c r="BP169" s="177"/>
      <c r="BQ169" s="177"/>
      <c r="BR169" s="177"/>
      <c r="BS169" s="177"/>
      <c r="BT169" s="177"/>
      <c r="BU169" s="177"/>
      <c r="BV169" s="177"/>
      <c r="BW169" s="177"/>
      <c r="BX169" s="177"/>
      <c r="BY169" s="177"/>
      <c r="BZ169" s="177"/>
    </row>
    <row r="170" spans="1:78" ht="21.75" hidden="1" customHeight="1" thickBot="1">
      <c r="A170" s="186"/>
      <c r="B170" s="1" t="s">
        <v>185</v>
      </c>
      <c r="C170" s="1" t="s">
        <v>186</v>
      </c>
      <c r="D170" s="186" t="s">
        <v>204</v>
      </c>
      <c r="E170" s="186" t="s">
        <v>172</v>
      </c>
      <c r="F170" s="186" t="s">
        <v>164</v>
      </c>
      <c r="G170" s="186" t="s">
        <v>164</v>
      </c>
      <c r="H170" s="186" t="s">
        <v>164</v>
      </c>
      <c r="I170" s="186" t="s">
        <v>164</v>
      </c>
      <c r="J170" s="186" t="s">
        <v>164</v>
      </c>
      <c r="K170" s="186" t="s">
        <v>164</v>
      </c>
      <c r="L170" s="186" t="s">
        <v>164</v>
      </c>
      <c r="M170" s="186" t="s">
        <v>164</v>
      </c>
      <c r="N170" s="186" t="s">
        <v>164</v>
      </c>
      <c r="O170" s="186" t="s">
        <v>164</v>
      </c>
      <c r="P170" s="186"/>
      <c r="Q170" s="186"/>
      <c r="R170" s="186"/>
      <c r="S170" s="186"/>
      <c r="T170" s="193" t="s">
        <v>174</v>
      </c>
      <c r="U170" s="450"/>
      <c r="V170" s="193" t="s">
        <v>174</v>
      </c>
      <c r="W170" s="399">
        <v>0</v>
      </c>
      <c r="X170" s="399">
        <v>0</v>
      </c>
      <c r="Y170" s="397">
        <v>0</v>
      </c>
      <c r="Z170" s="395"/>
      <c r="AA170" s="397">
        <v>0</v>
      </c>
      <c r="AB170" s="397"/>
      <c r="AC170" s="395"/>
      <c r="AD170" s="472">
        <v>0</v>
      </c>
      <c r="AE170" s="399">
        <v>0</v>
      </c>
      <c r="AF170" s="397">
        <v>0</v>
      </c>
      <c r="AG170" s="474">
        <v>0</v>
      </c>
      <c r="AH170" s="332" t="e">
        <v>#DIV/0!</v>
      </c>
      <c r="AI170" s="189" t="e">
        <v>#DIV/0!</v>
      </c>
      <c r="AJ170" s="194">
        <v>0</v>
      </c>
      <c r="AK170" s="181">
        <v>0</v>
      </c>
      <c r="AL170" s="196" t="e" vm="1">
        <v>#VALUE!</v>
      </c>
      <c r="AM170" s="472">
        <v>0</v>
      </c>
      <c r="AN170" s="182" t="e">
        <v>#DIV/0!</v>
      </c>
      <c r="AO170" s="191" t="e">
        <v>#DIV/0!</v>
      </c>
      <c r="AP170" s="194">
        <v>0</v>
      </c>
      <c r="AQ170" s="181">
        <v>0</v>
      </c>
      <c r="AR170" s="174" t="e">
        <v>#N/A</v>
      </c>
      <c r="AS170" s="472">
        <v>0</v>
      </c>
      <c r="AT170" s="182" t="e">
        <v>#DIV/0!</v>
      </c>
      <c r="AU170" s="472">
        <v>0</v>
      </c>
      <c r="AV170" s="395">
        <v>0</v>
      </c>
      <c r="AW170" s="396">
        <v>0</v>
      </c>
      <c r="AX170" s="397">
        <v>0</v>
      </c>
      <c r="AY170" s="195" t="e">
        <v>#N/A</v>
      </c>
      <c r="AZ170" s="176" t="e">
        <v>#N/A</v>
      </c>
      <c r="BA170" s="140"/>
    </row>
    <row r="171" spans="1:78" ht="21.75" customHeight="1" thickBot="1">
      <c r="A171" s="186"/>
      <c r="B171" s="1" t="s">
        <v>185</v>
      </c>
      <c r="C171" s="1" t="s">
        <v>186</v>
      </c>
      <c r="D171" s="186" t="s">
        <v>205</v>
      </c>
      <c r="E171" s="186" t="s">
        <v>172</v>
      </c>
      <c r="F171" s="186" t="s">
        <v>164</v>
      </c>
      <c r="G171" s="186" t="s">
        <v>164</v>
      </c>
      <c r="H171" s="186" t="s">
        <v>164</v>
      </c>
      <c r="I171" s="186" t="s">
        <v>164</v>
      </c>
      <c r="J171" s="186" t="s">
        <v>164</v>
      </c>
      <c r="K171" s="186" t="s">
        <v>164</v>
      </c>
      <c r="L171" s="186" t="s">
        <v>164</v>
      </c>
      <c r="M171" s="186" t="s">
        <v>164</v>
      </c>
      <c r="N171" s="186" t="s">
        <v>164</v>
      </c>
      <c r="O171" s="186" t="s">
        <v>164</v>
      </c>
      <c r="P171" s="186"/>
      <c r="Q171" s="186"/>
      <c r="R171" s="186"/>
      <c r="S171" s="186"/>
      <c r="T171" s="193" t="s">
        <v>175</v>
      </c>
      <c r="U171" s="450"/>
      <c r="V171" s="193" t="s">
        <v>175</v>
      </c>
      <c r="W171" s="399">
        <v>5801.0254679999998</v>
      </c>
      <c r="X171" s="399">
        <v>0</v>
      </c>
      <c r="Y171" s="397">
        <v>0</v>
      </c>
      <c r="Z171" s="395"/>
      <c r="AA171" s="397">
        <v>0</v>
      </c>
      <c r="AB171" s="399"/>
      <c r="AC171" s="395"/>
      <c r="AD171" s="472">
        <v>5801.0254679999998</v>
      </c>
      <c r="AE171" s="399">
        <v>0</v>
      </c>
      <c r="AF171" s="397">
        <v>5801.0254679999998</v>
      </c>
      <c r="AG171" s="474">
        <v>0</v>
      </c>
      <c r="AH171" s="180">
        <v>0</v>
      </c>
      <c r="AI171" s="189">
        <v>0</v>
      </c>
      <c r="AJ171" s="194">
        <v>1112.6212247799999</v>
      </c>
      <c r="AK171" s="181">
        <v>-1112.6212247799999</v>
      </c>
      <c r="AL171" s="196" t="e" vm="1">
        <v>#VALUE!</v>
      </c>
      <c r="AM171" s="472">
        <v>0</v>
      </c>
      <c r="AN171" s="182">
        <v>0</v>
      </c>
      <c r="AO171" s="191">
        <v>0</v>
      </c>
      <c r="AP171" s="194">
        <v>1112.6212247799999</v>
      </c>
      <c r="AQ171" s="181">
        <v>-1112.6212247799999</v>
      </c>
      <c r="AR171" s="196" t="e">
        <v>#N/A</v>
      </c>
      <c r="AS171" s="472">
        <v>0</v>
      </c>
      <c r="AT171" s="182">
        <v>0</v>
      </c>
      <c r="AU171" s="472">
        <v>5801.0254679999998</v>
      </c>
      <c r="AV171" s="395">
        <v>0</v>
      </c>
      <c r="AW171" s="396">
        <v>5801.0254679999998</v>
      </c>
      <c r="AX171" s="397">
        <v>5801.0254679999998</v>
      </c>
      <c r="AY171" s="195" t="e">
        <v>#N/A</v>
      </c>
      <c r="AZ171" s="176" t="e">
        <v>#N/A</v>
      </c>
      <c r="BA171" s="140"/>
    </row>
    <row r="172" spans="1:78" ht="22.5" customHeight="1" thickBot="1">
      <c r="B172" s="1" t="s">
        <v>185</v>
      </c>
      <c r="C172" s="1" t="s">
        <v>186</v>
      </c>
      <c r="D172" s="1" t="s">
        <v>164</v>
      </c>
      <c r="E172" s="1" t="s">
        <v>176</v>
      </c>
      <c r="F172" s="1" t="s">
        <v>164</v>
      </c>
      <c r="G172" s="1" t="s">
        <v>164</v>
      </c>
      <c r="H172" s="1" t="s">
        <v>164</v>
      </c>
      <c r="I172" s="1" t="s">
        <v>164</v>
      </c>
      <c r="J172" s="1" t="s">
        <v>164</v>
      </c>
      <c r="K172" s="1" t="s">
        <v>164</v>
      </c>
      <c r="L172" s="1" t="s">
        <v>164</v>
      </c>
      <c r="M172" s="1" t="s">
        <v>164</v>
      </c>
      <c r="N172" s="1" t="s">
        <v>164</v>
      </c>
      <c r="O172" s="1" t="s">
        <v>164</v>
      </c>
      <c r="T172" s="160" t="s">
        <v>177</v>
      </c>
      <c r="U172" s="457"/>
      <c r="V172" s="160" t="s">
        <v>177</v>
      </c>
      <c r="W172" s="398">
        <v>374873.8</v>
      </c>
      <c r="X172" s="190">
        <v>0</v>
      </c>
      <c r="Y172" s="398">
        <v>0</v>
      </c>
      <c r="Z172" s="398"/>
      <c r="AA172" s="398">
        <v>0</v>
      </c>
      <c r="AB172" s="398">
        <v>0</v>
      </c>
      <c r="AC172" s="398">
        <v>0</v>
      </c>
      <c r="AD172" s="473">
        <v>374873.8</v>
      </c>
      <c r="AE172" s="398">
        <v>0</v>
      </c>
      <c r="AF172" s="398">
        <v>374873.8</v>
      </c>
      <c r="AG172" s="473">
        <v>142413.98162404</v>
      </c>
      <c r="AH172" s="171">
        <v>0.37989846616125211</v>
      </c>
      <c r="AI172" s="246"/>
      <c r="AJ172" s="330">
        <v>5012.2638690600006</v>
      </c>
      <c r="AK172" s="330">
        <v>-1180.8887230600008</v>
      </c>
      <c r="AL172" s="174" t="e" vm="1">
        <v>#VALUE!</v>
      </c>
      <c r="AM172" s="473">
        <v>35373.66673451</v>
      </c>
      <c r="AN172" s="188">
        <v>9.436153376018809E-2</v>
      </c>
      <c r="AO172" s="225"/>
      <c r="AP172" s="330">
        <v>5012.2638690600006</v>
      </c>
      <c r="AQ172" s="330">
        <v>-2377.7553896700006</v>
      </c>
      <c r="AR172" s="174" t="e">
        <v>#N/A</v>
      </c>
      <c r="AS172" s="473">
        <v>35298.323877510004</v>
      </c>
      <c r="AT172" s="188">
        <v>9.4160551837738471E-2</v>
      </c>
      <c r="AU172" s="473">
        <v>232459.81837595999</v>
      </c>
      <c r="AV172" s="398">
        <v>107040.31488953001</v>
      </c>
      <c r="AW172" s="400">
        <v>339500.13326548995</v>
      </c>
      <c r="AX172" s="434"/>
      <c r="AY172" s="192" t="e">
        <v>#N/A</v>
      </c>
      <c r="AZ172" s="176" t="e">
        <v>#N/A</v>
      </c>
      <c r="BA172" s="140"/>
      <c r="BB172" s="281"/>
      <c r="BC172" s="281"/>
      <c r="BD172" s="281"/>
      <c r="BE172" s="281"/>
      <c r="BF172" s="281"/>
      <c r="BG172" s="281"/>
      <c r="BH172" s="281"/>
      <c r="BI172" s="281"/>
      <c r="BJ172" s="281"/>
      <c r="BK172" s="281"/>
      <c r="BL172" s="281"/>
      <c r="BM172" s="281"/>
      <c r="BO172" s="281"/>
      <c r="BP172" s="281"/>
      <c r="BQ172" s="281"/>
      <c r="BR172" s="281"/>
      <c r="BS172" s="281"/>
      <c r="BT172" s="281"/>
      <c r="BU172" s="281"/>
      <c r="BV172" s="281"/>
      <c r="BW172" s="281"/>
      <c r="BX172" s="281"/>
      <c r="BY172" s="281"/>
      <c r="BZ172" s="281"/>
    </row>
    <row r="173" spans="1:78" ht="24.75" customHeight="1" thickBot="1">
      <c r="B173" s="1" t="s">
        <v>185</v>
      </c>
      <c r="C173" s="1" t="s">
        <v>186</v>
      </c>
      <c r="D173" s="1" t="s">
        <v>164</v>
      </c>
      <c r="E173" s="1" t="s">
        <v>164</v>
      </c>
      <c r="F173" s="1" t="s">
        <v>164</v>
      </c>
      <c r="G173" s="1" t="s">
        <v>164</v>
      </c>
      <c r="H173" s="1" t="s">
        <v>164</v>
      </c>
      <c r="I173" s="1" t="s">
        <v>164</v>
      </c>
      <c r="J173" s="1" t="s">
        <v>164</v>
      </c>
      <c r="K173" s="1" t="s">
        <v>164</v>
      </c>
      <c r="L173" s="1" t="s">
        <v>164</v>
      </c>
      <c r="M173" s="1" t="s">
        <v>164</v>
      </c>
      <c r="N173" s="1" t="s">
        <v>164</v>
      </c>
      <c r="O173" s="1" t="s">
        <v>164</v>
      </c>
      <c r="T173" s="160" t="s">
        <v>206</v>
      </c>
      <c r="U173" s="457"/>
      <c r="V173" s="160" t="s">
        <v>206</v>
      </c>
      <c r="W173" s="398">
        <v>1754560.6567549999</v>
      </c>
      <c r="X173" s="398">
        <v>0</v>
      </c>
      <c r="Y173" s="398">
        <v>3731.2166309999998</v>
      </c>
      <c r="Z173" s="398">
        <v>0</v>
      </c>
      <c r="AA173" s="398">
        <v>5915.2166310000002</v>
      </c>
      <c r="AB173" s="398">
        <v>0</v>
      </c>
      <c r="AC173" s="398">
        <v>0</v>
      </c>
      <c r="AD173" s="473">
        <v>1756744.6567549999</v>
      </c>
      <c r="AE173" s="398">
        <v>2898.592337</v>
      </c>
      <c r="AF173" s="398">
        <v>1753846.0644179997</v>
      </c>
      <c r="AG173" s="473">
        <v>1482754.2561744703</v>
      </c>
      <c r="AH173" s="171">
        <v>0.84403515927770889</v>
      </c>
      <c r="AI173" s="282"/>
      <c r="AJ173" s="190">
        <v>825604.43976460991</v>
      </c>
      <c r="AK173" s="190">
        <v>8381.7515115199512</v>
      </c>
      <c r="AL173" s="174" t="e" vm="1">
        <v>#VALUE!</v>
      </c>
      <c r="AM173" s="473">
        <v>1362872.0536432902</v>
      </c>
      <c r="AN173" s="188">
        <v>0.77579405088998077</v>
      </c>
      <c r="AO173" s="283"/>
      <c r="AP173" s="190">
        <v>576016.02671782998</v>
      </c>
      <c r="AQ173" s="190">
        <v>767114.69943550008</v>
      </c>
      <c r="AR173" s="174" t="e">
        <v>#N/A</v>
      </c>
      <c r="AS173" s="473">
        <v>1362155.23965229</v>
      </c>
      <c r="AT173" s="188">
        <v>0.7753860155000657</v>
      </c>
      <c r="AU173" s="473">
        <v>268189.3751125299</v>
      </c>
      <c r="AV173" s="398">
        <v>119882.20253118001</v>
      </c>
      <c r="AW173" s="400">
        <v>388071.57764370984</v>
      </c>
      <c r="AX173" s="434"/>
      <c r="AY173" s="192" t="e">
        <v>#N/A</v>
      </c>
      <c r="AZ173" s="176" t="e">
        <v>#N/A</v>
      </c>
      <c r="BA173" s="140"/>
      <c r="BB173" s="284"/>
      <c r="BC173" s="285"/>
      <c r="BD173" s="285"/>
      <c r="BE173" s="285"/>
      <c r="BF173" s="285"/>
      <c r="BG173" s="285"/>
      <c r="BH173" s="285"/>
      <c r="BI173" s="285"/>
      <c r="BJ173" s="285"/>
      <c r="BK173" s="285"/>
      <c r="BL173" s="285"/>
      <c r="BM173" s="285"/>
      <c r="BO173" s="285"/>
      <c r="BP173" s="285"/>
      <c r="BQ173" s="285"/>
      <c r="BR173" s="285"/>
      <c r="BS173" s="285"/>
      <c r="BT173" s="285"/>
      <c r="BU173" s="285"/>
      <c r="BV173" s="285"/>
      <c r="BW173" s="285"/>
      <c r="BX173" s="285"/>
      <c r="BY173" s="285"/>
      <c r="BZ173" s="285"/>
    </row>
    <row r="174" spans="1:78" ht="10.5" customHeight="1">
      <c r="T174" s="145"/>
      <c r="U174" s="447"/>
      <c r="V174" s="146"/>
      <c r="W174" s="145"/>
      <c r="X174" s="145"/>
      <c r="Y174" s="145"/>
      <c r="Z174" s="145"/>
      <c r="AA174" s="145"/>
      <c r="AB174" s="145"/>
      <c r="AC174" s="145"/>
      <c r="AD174" s="441"/>
      <c r="AE174" s="145"/>
      <c r="AF174" s="145"/>
      <c r="AG174" s="441"/>
      <c r="AH174" s="147"/>
      <c r="AI174" s="148"/>
      <c r="AJ174" s="148"/>
      <c r="AK174" s="148"/>
      <c r="AL174" s="147"/>
      <c r="AM174" s="441"/>
      <c r="AN174" s="147"/>
      <c r="AO174" s="148"/>
      <c r="AP174" s="148"/>
      <c r="AQ174" s="148"/>
      <c r="AR174" s="141"/>
      <c r="AS174" s="441"/>
      <c r="AT174" s="147"/>
      <c r="AU174" s="441"/>
      <c r="AV174" s="391"/>
      <c r="AW174" s="391"/>
      <c r="AX174" s="391"/>
      <c r="AY174" s="148"/>
      <c r="AZ174" s="148"/>
      <c r="BA174" s="140"/>
      <c r="BB174" s="281"/>
      <c r="BC174" s="273"/>
      <c r="BD174" s="273"/>
      <c r="BE174" s="273"/>
      <c r="BF174" s="273"/>
      <c r="BG174" s="273"/>
      <c r="BH174" s="273"/>
      <c r="BI174" s="273"/>
      <c r="BJ174" s="273"/>
      <c r="BK174" s="273"/>
      <c r="BL174" s="273"/>
      <c r="BM174" s="273"/>
      <c r="BO174" s="273"/>
      <c r="BP174" s="273"/>
      <c r="BQ174" s="273"/>
      <c r="BR174" s="273"/>
      <c r="BS174" s="273"/>
      <c r="BT174" s="273"/>
      <c r="BU174" s="273"/>
      <c r="BV174" s="273"/>
      <c r="BW174" s="273"/>
      <c r="BX174" s="273"/>
      <c r="BY174" s="273"/>
      <c r="BZ174" s="273"/>
    </row>
    <row r="175" spans="1:78" ht="21" customHeight="1" thickBot="1">
      <c r="T175" s="145"/>
      <c r="U175" s="447"/>
      <c r="V175" s="146"/>
      <c r="W175" s="145"/>
      <c r="X175" s="145"/>
      <c r="Y175" s="145"/>
      <c r="Z175" s="145"/>
      <c r="AA175" s="145"/>
      <c r="AB175" s="145"/>
      <c r="AC175" s="145"/>
      <c r="AD175" s="441"/>
      <c r="AE175" s="145"/>
      <c r="AF175" s="145"/>
      <c r="AG175" s="441"/>
      <c r="AH175" s="147"/>
      <c r="AI175" s="148"/>
      <c r="AJ175" s="148"/>
      <c r="AK175" s="148"/>
      <c r="AL175" s="141"/>
      <c r="AM175" s="441"/>
      <c r="AN175" s="147"/>
      <c r="AO175" s="148"/>
      <c r="AP175" s="148"/>
      <c r="AQ175" s="148"/>
      <c r="AR175" s="141"/>
      <c r="AS175" s="441"/>
      <c r="AT175" s="147"/>
      <c r="AU175" s="441"/>
      <c r="AV175" s="391"/>
      <c r="AW175" s="391"/>
      <c r="AX175" s="391"/>
      <c r="AY175" s="148"/>
      <c r="AZ175" s="148"/>
      <c r="BA175" s="140"/>
      <c r="BB175" s="281"/>
      <c r="BC175" s="273"/>
      <c r="BD175" s="273"/>
      <c r="BE175" s="273"/>
      <c r="BF175" s="273"/>
      <c r="BG175" s="273"/>
      <c r="BH175" s="273"/>
      <c r="BI175" s="273"/>
      <c r="BJ175" s="273"/>
      <c r="BK175" s="273"/>
      <c r="BL175" s="273"/>
      <c r="BM175" s="273"/>
      <c r="BO175" s="273"/>
      <c r="BP175" s="273"/>
      <c r="BQ175" s="273"/>
      <c r="BR175" s="273"/>
      <c r="BS175" s="273"/>
      <c r="BT175" s="273"/>
      <c r="BU175" s="273"/>
      <c r="BV175" s="273"/>
      <c r="BW175" s="273"/>
      <c r="BX175" s="273"/>
      <c r="BY175" s="273"/>
      <c r="BZ175" s="273"/>
    </row>
    <row r="176" spans="1:78" ht="51" customHeight="1" thickBot="1">
      <c r="B176" s="154"/>
      <c r="C176" s="232"/>
      <c r="D176" s="232"/>
      <c r="E176" s="232"/>
      <c r="F176" s="232"/>
      <c r="G176" s="232"/>
      <c r="H176" s="232"/>
      <c r="I176" s="232"/>
      <c r="J176" s="232"/>
      <c r="K176" s="232"/>
      <c r="L176" s="232"/>
      <c r="M176" s="232"/>
      <c r="N176" s="232"/>
      <c r="O176" s="232"/>
      <c r="P176" s="232"/>
      <c r="Q176" s="232"/>
      <c r="R176" s="232"/>
      <c r="S176" s="232"/>
      <c r="T176" s="159" t="s">
        <v>125</v>
      </c>
      <c r="U176" s="456"/>
      <c r="V176" s="159" t="s">
        <v>125</v>
      </c>
      <c r="W176" s="160" t="s">
        <v>126</v>
      </c>
      <c r="X176" s="160" t="s">
        <v>127</v>
      </c>
      <c r="Y176" s="160" t="s">
        <v>128</v>
      </c>
      <c r="Z176" s="160" t="s">
        <v>129</v>
      </c>
      <c r="AA176" s="160" t="s">
        <v>130</v>
      </c>
      <c r="AB176" s="160" t="s">
        <v>131</v>
      </c>
      <c r="AC176" s="159" t="s">
        <v>132</v>
      </c>
      <c r="AD176" s="469" t="s">
        <v>133</v>
      </c>
      <c r="AE176" s="159" t="s">
        <v>134</v>
      </c>
      <c r="AF176" s="159" t="s">
        <v>135</v>
      </c>
      <c r="AG176" s="469" t="s">
        <v>0</v>
      </c>
      <c r="AH176" s="161" t="s">
        <v>136</v>
      </c>
      <c r="AI176" s="162" t="s">
        <v>137</v>
      </c>
      <c r="AJ176" s="162" t="s">
        <v>138</v>
      </c>
      <c r="AK176" s="162" t="s">
        <v>139</v>
      </c>
      <c r="AL176" s="163" t="s">
        <v>140</v>
      </c>
      <c r="AM176" s="469" t="s">
        <v>141</v>
      </c>
      <c r="AN176" s="161" t="s">
        <v>142</v>
      </c>
      <c r="AO176" s="333"/>
      <c r="AP176" s="334" t="s">
        <v>144</v>
      </c>
      <c r="AQ176" s="335" t="s">
        <v>145</v>
      </c>
      <c r="AR176" s="336" t="s">
        <v>146</v>
      </c>
      <c r="AS176" s="469" t="s">
        <v>464</v>
      </c>
      <c r="AT176" s="161" t="s">
        <v>465</v>
      </c>
      <c r="AU176" s="469" t="s">
        <v>147</v>
      </c>
      <c r="AV176" s="392" t="s">
        <v>148</v>
      </c>
      <c r="AW176" s="392" t="s">
        <v>149</v>
      </c>
      <c r="AX176" s="438"/>
      <c r="AY176" s="164" t="s">
        <v>151</v>
      </c>
      <c r="AZ176" s="165" t="s">
        <v>152</v>
      </c>
      <c r="BA176" s="140"/>
      <c r="BB176" s="166"/>
      <c r="BC176" s="168"/>
      <c r="BD176" s="168"/>
      <c r="BE176" s="168"/>
      <c r="BF176" s="168"/>
      <c r="BG176" s="168"/>
      <c r="BH176" s="168"/>
      <c r="BI176" s="168"/>
      <c r="BJ176" s="168"/>
      <c r="BK176" s="168"/>
      <c r="BL176" s="168"/>
      <c r="BM176" s="168"/>
      <c r="BO176" s="168"/>
      <c r="BP176" s="168"/>
      <c r="BQ176" s="168"/>
      <c r="BR176" s="168"/>
      <c r="BS176" s="168"/>
      <c r="BT176" s="168"/>
      <c r="BU176" s="168"/>
      <c r="BV176" s="168"/>
      <c r="BW176" s="168"/>
      <c r="BX176" s="168"/>
      <c r="BY176" s="168"/>
      <c r="BZ176" s="168"/>
    </row>
    <row r="177" spans="2:78" ht="104.25" customHeight="1">
      <c r="B177" s="1" t="s">
        <v>185</v>
      </c>
      <c r="C177" s="1" t="s">
        <v>186</v>
      </c>
      <c r="D177" s="279" t="s">
        <v>337</v>
      </c>
      <c r="E177" s="1" t="s">
        <v>176</v>
      </c>
      <c r="F177" s="1" t="s">
        <v>164</v>
      </c>
      <c r="G177" s="1" t="s">
        <v>164</v>
      </c>
      <c r="H177" s="1" t="s">
        <v>164</v>
      </c>
      <c r="I177" s="1" t="s">
        <v>164</v>
      </c>
      <c r="J177" s="1" t="s">
        <v>164</v>
      </c>
      <c r="K177" s="1" t="s">
        <v>164</v>
      </c>
      <c r="L177" s="1" t="s">
        <v>164</v>
      </c>
      <c r="M177" s="1" t="s">
        <v>164</v>
      </c>
      <c r="N177" s="1" t="s">
        <v>164</v>
      </c>
      <c r="O177" s="1" t="s">
        <v>164</v>
      </c>
      <c r="T177" s="337" t="s">
        <v>338</v>
      </c>
      <c r="U177" s="338" t="s">
        <v>339</v>
      </c>
      <c r="V177" s="337" t="s">
        <v>338</v>
      </c>
      <c r="W177" s="405">
        <v>312157.8</v>
      </c>
      <c r="X177" s="267">
        <v>0</v>
      </c>
      <c r="Y177" s="405">
        <v>0</v>
      </c>
      <c r="Z177" s="267"/>
      <c r="AA177" s="405">
        <v>0</v>
      </c>
      <c r="AB177" s="267"/>
      <c r="AC177" s="267">
        <v>0</v>
      </c>
      <c r="AD177" s="478">
        <v>312157.8</v>
      </c>
      <c r="AE177" s="405">
        <v>0</v>
      </c>
      <c r="AF177" s="405">
        <v>312157.8</v>
      </c>
      <c r="AG177" s="488">
        <v>95213.189480469999</v>
      </c>
      <c r="AH177" s="268">
        <v>0.30501621128951445</v>
      </c>
      <c r="AI177" s="269"/>
      <c r="AJ177" s="267">
        <v>0</v>
      </c>
      <c r="AK177" s="270">
        <v>95213.189480469999</v>
      </c>
      <c r="AL177" s="339" t="e" vm="1">
        <v>#VALUE!</v>
      </c>
      <c r="AM177" s="489">
        <v>2061.19426045</v>
      </c>
      <c r="AN177" s="268">
        <v>6.6030522397646325E-3</v>
      </c>
      <c r="AO177" s="269"/>
      <c r="AP177" s="267">
        <v>0</v>
      </c>
      <c r="AQ177" s="270">
        <v>2061.19426045</v>
      </c>
      <c r="AR177" s="174" t="e">
        <v>#N/A</v>
      </c>
      <c r="AS177" s="489">
        <v>2050.8514034499999</v>
      </c>
      <c r="AT177" s="268">
        <v>6.5699188149391111E-3</v>
      </c>
      <c r="AU177" s="483">
        <v>216944.61051952999</v>
      </c>
      <c r="AV177" s="407">
        <v>93151.995220020006</v>
      </c>
      <c r="AW177" s="430">
        <v>310096.60573954997</v>
      </c>
      <c r="AX177" s="436"/>
      <c r="AY177" s="195" t="e">
        <v>#N/A</v>
      </c>
      <c r="AZ177" s="176" t="e">
        <v>#N/A</v>
      </c>
      <c r="BA177" s="140"/>
      <c r="BB177" s="281"/>
      <c r="BC177" s="273"/>
      <c r="BD177" s="273"/>
      <c r="BE177" s="273"/>
      <c r="BF177" s="273"/>
      <c r="BG177" s="273"/>
      <c r="BH177" s="273"/>
      <c r="BI177" s="273"/>
      <c r="BJ177" s="273"/>
      <c r="BK177" s="273"/>
      <c r="BL177" s="273"/>
      <c r="BM177" s="273"/>
      <c r="BO177" s="273"/>
      <c r="BP177" s="273"/>
      <c r="BQ177" s="273"/>
      <c r="BR177" s="273"/>
      <c r="BS177" s="273"/>
      <c r="BT177" s="340"/>
      <c r="BU177" s="273"/>
      <c r="BV177" s="273"/>
      <c r="BW177" s="340"/>
      <c r="BX177" s="273"/>
      <c r="BY177" s="340"/>
      <c r="BZ177" s="273"/>
    </row>
    <row r="178" spans="2:78" ht="118.5" customHeight="1">
      <c r="B178" s="1" t="s">
        <v>185</v>
      </c>
      <c r="C178" s="1" t="s">
        <v>186</v>
      </c>
      <c r="D178" s="279" t="s">
        <v>254</v>
      </c>
      <c r="E178" s="1" t="s">
        <v>176</v>
      </c>
      <c r="F178" s="1" t="s">
        <v>164</v>
      </c>
      <c r="G178" s="1" t="s">
        <v>164</v>
      </c>
      <c r="H178" s="1" t="s">
        <v>164</v>
      </c>
      <c r="I178" s="1" t="s">
        <v>164</v>
      </c>
      <c r="J178" s="1" t="s">
        <v>164</v>
      </c>
      <c r="K178" s="1" t="s">
        <v>164</v>
      </c>
      <c r="L178" s="1" t="s">
        <v>164</v>
      </c>
      <c r="M178" s="1" t="s">
        <v>164</v>
      </c>
      <c r="N178" s="1" t="s">
        <v>164</v>
      </c>
      <c r="O178" s="1" t="s">
        <v>164</v>
      </c>
      <c r="T178" s="337" t="s">
        <v>340</v>
      </c>
      <c r="U178" s="338" t="s">
        <v>341</v>
      </c>
      <c r="V178" s="337" t="s">
        <v>340</v>
      </c>
      <c r="W178" s="405">
        <v>40000</v>
      </c>
      <c r="X178" s="267">
        <v>0</v>
      </c>
      <c r="Y178" s="405">
        <v>0</v>
      </c>
      <c r="Z178" s="267"/>
      <c r="AA178" s="405">
        <v>0</v>
      </c>
      <c r="AB178" s="267"/>
      <c r="AC178" s="267">
        <v>0</v>
      </c>
      <c r="AD178" s="478">
        <v>40000</v>
      </c>
      <c r="AE178" s="405">
        <v>0</v>
      </c>
      <c r="AF178" s="405">
        <v>40000</v>
      </c>
      <c r="AG178" s="488">
        <v>40000</v>
      </c>
      <c r="AH178" s="268">
        <v>1</v>
      </c>
      <c r="AI178" s="269"/>
      <c r="AJ178" s="267">
        <v>0</v>
      </c>
      <c r="AK178" s="270">
        <v>40000</v>
      </c>
      <c r="AL178" s="339" t="e" vm="1">
        <v>#VALUE!</v>
      </c>
      <c r="AM178" s="489">
        <v>28200</v>
      </c>
      <c r="AN178" s="268">
        <v>0.70499999999999996</v>
      </c>
      <c r="AO178" s="269"/>
      <c r="AP178" s="267">
        <v>0</v>
      </c>
      <c r="AQ178" s="270">
        <v>28200</v>
      </c>
      <c r="AR178" s="174" t="e">
        <v>#N/A</v>
      </c>
      <c r="AS178" s="489">
        <v>28200</v>
      </c>
      <c r="AT178" s="268">
        <v>0.70499999999999996</v>
      </c>
      <c r="AU178" s="483">
        <v>0</v>
      </c>
      <c r="AV178" s="407">
        <v>11800</v>
      </c>
      <c r="AW178" s="430">
        <v>11800</v>
      </c>
      <c r="AX178" s="436"/>
      <c r="AY178" s="195" t="e">
        <v>#N/A</v>
      </c>
      <c r="AZ178" s="176" t="e">
        <v>#N/A</v>
      </c>
      <c r="BA178" s="140"/>
      <c r="BB178" s="281"/>
      <c r="BC178" s="273"/>
      <c r="BD178" s="273"/>
      <c r="BE178" s="273"/>
      <c r="BF178" s="273"/>
      <c r="BG178" s="273"/>
      <c r="BH178" s="273"/>
      <c r="BI178" s="273"/>
      <c r="BJ178" s="273"/>
      <c r="BK178" s="273"/>
      <c r="BL178" s="273"/>
      <c r="BM178" s="273"/>
      <c r="BO178" s="273"/>
      <c r="BP178" s="273"/>
      <c r="BQ178" s="273"/>
      <c r="BR178" s="273"/>
      <c r="BS178" s="273"/>
      <c r="BT178" s="340"/>
      <c r="BU178" s="273"/>
      <c r="BV178" s="273"/>
      <c r="BW178" s="340"/>
      <c r="BX178" s="273"/>
      <c r="BY178" s="340"/>
      <c r="BZ178" s="273"/>
    </row>
    <row r="179" spans="2:78" ht="87" customHeight="1">
      <c r="B179" s="1" t="s">
        <v>185</v>
      </c>
      <c r="C179" s="1" t="s">
        <v>186</v>
      </c>
      <c r="D179" s="279" t="s">
        <v>342</v>
      </c>
      <c r="E179" s="1" t="s">
        <v>176</v>
      </c>
      <c r="F179" s="1" t="s">
        <v>164</v>
      </c>
      <c r="G179" s="1" t="s">
        <v>164</v>
      </c>
      <c r="H179" s="1" t="s">
        <v>164</v>
      </c>
      <c r="I179" s="1" t="s">
        <v>164</v>
      </c>
      <c r="J179" s="1" t="s">
        <v>164</v>
      </c>
      <c r="K179" s="1" t="s">
        <v>164</v>
      </c>
      <c r="L179" s="1" t="s">
        <v>164</v>
      </c>
      <c r="M179" s="1" t="s">
        <v>164</v>
      </c>
      <c r="N179" s="1" t="s">
        <v>164</v>
      </c>
      <c r="O179" s="1" t="s">
        <v>164</v>
      </c>
      <c r="T179" s="341" t="s">
        <v>343</v>
      </c>
      <c r="U179" s="338" t="s">
        <v>344</v>
      </c>
      <c r="V179" s="341" t="s">
        <v>343</v>
      </c>
      <c r="W179" s="405">
        <v>12500</v>
      </c>
      <c r="X179" s="267">
        <v>0</v>
      </c>
      <c r="Y179" s="405">
        <v>0</v>
      </c>
      <c r="Z179" s="267"/>
      <c r="AA179" s="405">
        <v>0</v>
      </c>
      <c r="AB179" s="267"/>
      <c r="AC179" s="267">
        <v>0</v>
      </c>
      <c r="AD179" s="478">
        <v>12500</v>
      </c>
      <c r="AE179" s="405">
        <v>0</v>
      </c>
      <c r="AF179" s="405">
        <v>12500</v>
      </c>
      <c r="AG179" s="478">
        <v>3369.4169975700001</v>
      </c>
      <c r="AH179" s="268">
        <v>0.26955335980560002</v>
      </c>
      <c r="AI179" s="269"/>
      <c r="AJ179" s="267">
        <v>0</v>
      </c>
      <c r="AK179" s="270">
        <v>3369.4169975700001</v>
      </c>
      <c r="AL179" s="339" t="e" vm="1">
        <v>#VALUE!</v>
      </c>
      <c r="AM179" s="489">
        <v>2477.9639946699999</v>
      </c>
      <c r="AN179" s="268">
        <v>0.19823711957359999</v>
      </c>
      <c r="AO179" s="269"/>
      <c r="AP179" s="267">
        <v>0</v>
      </c>
      <c r="AQ179" s="270">
        <v>2477.9639946699999</v>
      </c>
      <c r="AR179" s="174" t="e">
        <v>#N/A</v>
      </c>
      <c r="AS179" s="489">
        <v>2477.9639946699999</v>
      </c>
      <c r="AT179" s="268">
        <v>0.19823711957359999</v>
      </c>
      <c r="AU179" s="483">
        <v>9130.5830024299994</v>
      </c>
      <c r="AV179" s="407">
        <v>891.45300290000023</v>
      </c>
      <c r="AW179" s="430">
        <v>10022.036005329999</v>
      </c>
      <c r="AX179" s="436"/>
      <c r="AY179" s="195" t="e">
        <v>#N/A</v>
      </c>
      <c r="AZ179" s="176" t="e">
        <v>#N/A</v>
      </c>
      <c r="BA179" s="140"/>
      <c r="BB179" s="272"/>
      <c r="BC179" s="273"/>
      <c r="BD179" s="273"/>
      <c r="BE179" s="273"/>
      <c r="BF179" s="273"/>
      <c r="BG179" s="273"/>
      <c r="BH179" s="273"/>
      <c r="BI179" s="273"/>
      <c r="BJ179" s="273"/>
      <c r="BK179" s="273"/>
      <c r="BL179" s="273"/>
      <c r="BM179" s="273"/>
      <c r="BO179" s="305"/>
      <c r="BP179" s="273"/>
      <c r="BQ179" s="273"/>
      <c r="BR179" s="273"/>
      <c r="BS179" s="273"/>
      <c r="BT179" s="340"/>
      <c r="BU179" s="273"/>
      <c r="BV179" s="273"/>
      <c r="BW179" s="340"/>
      <c r="BX179" s="273"/>
      <c r="BY179" s="340"/>
      <c r="BZ179" s="273"/>
    </row>
    <row r="180" spans="2:78" ht="114" customHeight="1">
      <c r="B180" s="1" t="s">
        <v>185</v>
      </c>
      <c r="C180" s="1" t="s">
        <v>186</v>
      </c>
      <c r="D180" s="279" t="s">
        <v>345</v>
      </c>
      <c r="E180" s="1" t="s">
        <v>176</v>
      </c>
      <c r="F180" s="1" t="s">
        <v>164</v>
      </c>
      <c r="G180" s="1" t="s">
        <v>164</v>
      </c>
      <c r="H180" s="1" t="s">
        <v>164</v>
      </c>
      <c r="I180" s="1" t="s">
        <v>164</v>
      </c>
      <c r="J180" s="1" t="s">
        <v>164</v>
      </c>
      <c r="K180" s="1" t="s">
        <v>164</v>
      </c>
      <c r="L180" s="1" t="s">
        <v>164</v>
      </c>
      <c r="M180" s="1" t="s">
        <v>164</v>
      </c>
      <c r="N180" s="1" t="s">
        <v>164</v>
      </c>
      <c r="O180" s="1" t="s">
        <v>164</v>
      </c>
      <c r="T180" s="342" t="s">
        <v>346</v>
      </c>
      <c r="U180" s="338" t="s">
        <v>347</v>
      </c>
      <c r="V180" s="342" t="s">
        <v>346</v>
      </c>
      <c r="W180" s="415">
        <v>10216</v>
      </c>
      <c r="X180" s="267">
        <v>0</v>
      </c>
      <c r="Y180" s="405">
        <v>0</v>
      </c>
      <c r="Z180" s="267"/>
      <c r="AA180" s="405">
        <v>0</v>
      </c>
      <c r="AB180" s="267"/>
      <c r="AC180" s="267">
        <v>0</v>
      </c>
      <c r="AD180" s="478">
        <v>10216</v>
      </c>
      <c r="AE180" s="415">
        <v>0</v>
      </c>
      <c r="AF180" s="415">
        <v>10216</v>
      </c>
      <c r="AG180" s="490">
        <v>3831.3751459999999</v>
      </c>
      <c r="AH180" s="299">
        <v>0.37503672141738448</v>
      </c>
      <c r="AI180" s="300"/>
      <c r="AJ180" s="267">
        <v>5012.2638690600006</v>
      </c>
      <c r="AK180" s="270">
        <v>-1180.8887230600008</v>
      </c>
      <c r="AL180" s="339" t="e" vm="1">
        <v>#VALUE!</v>
      </c>
      <c r="AM180" s="491">
        <v>2634.50847939</v>
      </c>
      <c r="AN180" s="299">
        <v>0.25788062640857479</v>
      </c>
      <c r="AO180" s="300"/>
      <c r="AP180" s="267">
        <v>5012.2638690600006</v>
      </c>
      <c r="AQ180" s="270">
        <v>-2377.7553896700006</v>
      </c>
      <c r="AR180" s="174" t="e">
        <v>#N/A</v>
      </c>
      <c r="AS180" s="491">
        <v>2569.50847939</v>
      </c>
      <c r="AT180" s="299">
        <v>0.25151805788860609</v>
      </c>
      <c r="AU180" s="483">
        <v>6384.6248539999997</v>
      </c>
      <c r="AV180" s="416">
        <v>1196.8666666099998</v>
      </c>
      <c r="AW180" s="428">
        <v>7581.4915206099995</v>
      </c>
      <c r="AX180" s="437"/>
      <c r="AY180" s="195" t="e">
        <v>#N/A</v>
      </c>
      <c r="AZ180" s="176" t="e">
        <v>#N/A</v>
      </c>
      <c r="BA180" s="140"/>
      <c r="BB180" s="281"/>
      <c r="BC180" s="273"/>
      <c r="BD180" s="273"/>
      <c r="BE180" s="273"/>
      <c r="BF180" s="273"/>
      <c r="BG180" s="273"/>
      <c r="BH180" s="273"/>
      <c r="BI180" s="273"/>
      <c r="BJ180" s="273"/>
      <c r="BK180" s="273"/>
      <c r="BL180" s="273"/>
      <c r="BM180" s="273"/>
      <c r="BO180" s="273"/>
      <c r="BP180" s="273"/>
      <c r="BQ180" s="273"/>
      <c r="BR180" s="273"/>
      <c r="BS180" s="273"/>
      <c r="BT180" s="340"/>
      <c r="BU180" s="273"/>
      <c r="BV180" s="273"/>
      <c r="BW180" s="340"/>
      <c r="BX180" s="273"/>
      <c r="BY180" s="340"/>
      <c r="BZ180" s="273"/>
    </row>
    <row r="181" spans="2:78" ht="24.75" customHeight="1">
      <c r="T181" s="160" t="s">
        <v>22</v>
      </c>
      <c r="U181" s="457"/>
      <c r="V181" s="160" t="s">
        <v>22</v>
      </c>
      <c r="W181" s="398">
        <v>374873.8</v>
      </c>
      <c r="X181" s="398">
        <v>0</v>
      </c>
      <c r="Y181" s="398">
        <v>0</v>
      </c>
      <c r="Z181" s="398">
        <v>0</v>
      </c>
      <c r="AA181" s="398">
        <v>0</v>
      </c>
      <c r="AB181" s="398">
        <v>0</v>
      </c>
      <c r="AC181" s="398">
        <v>0</v>
      </c>
      <c r="AD181" s="473">
        <v>374873.8</v>
      </c>
      <c r="AE181" s="398">
        <v>0</v>
      </c>
      <c r="AF181" s="398">
        <v>374873.8</v>
      </c>
      <c r="AG181" s="473">
        <v>142413.98162404</v>
      </c>
      <c r="AH181" s="171">
        <v>0.37989846616125211</v>
      </c>
      <c r="AI181" s="292"/>
      <c r="AJ181" s="293">
        <v>5012.2638690600006</v>
      </c>
      <c r="AK181" s="190">
        <v>-1180.8887230600008</v>
      </c>
      <c r="AL181" s="339" t="e" vm="1">
        <v>#VALUE!</v>
      </c>
      <c r="AM181" s="473">
        <v>35373.66673451</v>
      </c>
      <c r="AN181" s="188">
        <v>9.436153376018809E-2</v>
      </c>
      <c r="AO181" s="294"/>
      <c r="AP181" s="293">
        <v>5012.2638690600006</v>
      </c>
      <c r="AQ181" s="190">
        <v>-2377.7553896700006</v>
      </c>
      <c r="AR181" s="174" t="e">
        <v>#N/A</v>
      </c>
      <c r="AS181" s="473">
        <v>35298.323877510004</v>
      </c>
      <c r="AT181" s="188">
        <v>9.4160551837738471E-2</v>
      </c>
      <c r="AU181" s="473">
        <v>232459.81837595999</v>
      </c>
      <c r="AV181" s="398">
        <v>107040.31488953001</v>
      </c>
      <c r="AW181" s="398">
        <v>339500.13326548995</v>
      </c>
      <c r="AX181" s="398">
        <v>0</v>
      </c>
      <c r="AY181" s="398" t="e">
        <v>#N/A</v>
      </c>
      <c r="AZ181" s="176" t="e">
        <v>#N/A</v>
      </c>
      <c r="BA181" s="140"/>
      <c r="BB181" s="284"/>
      <c r="BC181" s="285"/>
      <c r="BD181" s="285"/>
      <c r="BE181" s="285"/>
      <c r="BF181" s="285"/>
      <c r="BG181" s="285"/>
      <c r="BH181" s="285"/>
      <c r="BI181" s="285"/>
      <c r="BJ181" s="285"/>
      <c r="BK181" s="285"/>
      <c r="BL181" s="285"/>
      <c r="BM181" s="285"/>
      <c r="BO181" s="285"/>
      <c r="BP181" s="285"/>
      <c r="BQ181" s="285"/>
      <c r="BR181" s="285"/>
      <c r="BS181" s="285"/>
      <c r="BT181" s="285"/>
      <c r="BU181" s="285"/>
      <c r="BV181" s="285"/>
      <c r="BW181" s="285"/>
      <c r="BX181" s="285"/>
      <c r="BY181" s="285"/>
      <c r="BZ181" s="285"/>
    </row>
    <row r="182" spans="2:78" ht="19.5" customHeight="1">
      <c r="T182" s="145"/>
      <c r="U182" s="447"/>
      <c r="V182" s="146"/>
      <c r="W182" s="145"/>
      <c r="X182" s="145"/>
      <c r="Y182" s="145"/>
      <c r="Z182" s="145"/>
      <c r="AA182" s="145"/>
      <c r="AB182" s="145"/>
      <c r="AC182" s="145"/>
      <c r="AD182" s="441"/>
      <c r="AE182" s="145"/>
      <c r="AF182" s="145"/>
      <c r="AG182" s="441"/>
      <c r="AH182" s="147"/>
      <c r="AI182" s="148"/>
      <c r="AJ182" s="148"/>
      <c r="AK182" s="148"/>
      <c r="AL182" s="141"/>
      <c r="AM182" s="441"/>
      <c r="AN182" s="147"/>
      <c r="AO182" s="148"/>
      <c r="AP182" s="148"/>
      <c r="AQ182" s="148"/>
      <c r="AR182" s="141"/>
      <c r="AS182" s="441"/>
      <c r="AT182" s="147"/>
      <c r="AU182" s="441"/>
      <c r="AV182" s="391"/>
      <c r="AW182" s="391"/>
      <c r="AX182" s="391"/>
      <c r="AY182" s="148"/>
      <c r="AZ182" s="148"/>
      <c r="BA182" s="140"/>
      <c r="BB182" s="281"/>
      <c r="BC182" s="273"/>
      <c r="BD182" s="273"/>
      <c r="BE182" s="273"/>
      <c r="BF182" s="273"/>
      <c r="BG182" s="273"/>
      <c r="BH182" s="273"/>
      <c r="BI182" s="273"/>
      <c r="BJ182" s="273"/>
      <c r="BK182" s="273"/>
      <c r="BL182" s="273"/>
      <c r="BM182" s="273"/>
      <c r="BO182" s="273"/>
      <c r="BP182" s="273"/>
      <c r="BQ182" s="273"/>
      <c r="BR182" s="273"/>
      <c r="BS182" s="273"/>
      <c r="BT182" s="273"/>
      <c r="BU182" s="273"/>
      <c r="BV182" s="273"/>
      <c r="BW182" s="273"/>
      <c r="BX182" s="273"/>
      <c r="BY182" s="273"/>
      <c r="BZ182" s="273"/>
    </row>
    <row r="183" spans="2:78" ht="23.25" customHeight="1">
      <c r="T183" s="541" t="s">
        <v>348</v>
      </c>
      <c r="U183" s="541"/>
      <c r="V183" s="541"/>
      <c r="W183" s="541"/>
      <c r="X183" s="541"/>
      <c r="Y183" s="541"/>
      <c r="Z183" s="541"/>
      <c r="AA183" s="541"/>
      <c r="AB183" s="541"/>
      <c r="AC183" s="541"/>
      <c r="AD183" s="541"/>
      <c r="AE183" s="541"/>
      <c r="AF183" s="541"/>
      <c r="AG183" s="541"/>
      <c r="AH183" s="541"/>
      <c r="AI183" s="541"/>
      <c r="AJ183" s="541"/>
      <c r="AK183" s="541"/>
      <c r="AL183" s="541"/>
      <c r="AM183" s="541"/>
      <c r="AN183" s="541"/>
      <c r="AO183" s="541"/>
      <c r="AP183" s="541"/>
      <c r="AQ183" s="541"/>
      <c r="AR183" s="541"/>
      <c r="AS183" s="243"/>
      <c r="AT183" s="243"/>
      <c r="AU183" s="441"/>
      <c r="AV183" s="391"/>
      <c r="AW183" s="391"/>
      <c r="AX183" s="391"/>
      <c r="AY183" s="148"/>
      <c r="AZ183" s="148"/>
      <c r="BA183" s="140"/>
      <c r="BB183" s="281"/>
      <c r="BC183" s="273"/>
      <c r="BD183" s="273"/>
      <c r="BE183" s="273"/>
      <c r="BF183" s="273"/>
      <c r="BG183" s="273"/>
      <c r="BH183" s="273"/>
      <c r="BI183" s="273"/>
      <c r="BJ183" s="273"/>
      <c r="BK183" s="273"/>
      <c r="BL183" s="273"/>
      <c r="BM183" s="273"/>
      <c r="BO183" s="273"/>
      <c r="BP183" s="273"/>
      <c r="BQ183" s="273"/>
      <c r="BR183" s="273"/>
      <c r="BS183" s="273"/>
      <c r="BT183" s="273"/>
      <c r="BU183" s="273"/>
      <c r="BV183" s="273"/>
      <c r="BW183" s="273"/>
      <c r="BX183" s="273"/>
      <c r="BY183" s="273"/>
      <c r="BZ183" s="273"/>
    </row>
    <row r="184" spans="2:78" ht="27.75" customHeight="1" thickBot="1">
      <c r="T184" s="145"/>
      <c r="U184" s="447"/>
      <c r="V184" s="146"/>
      <c r="W184" s="145"/>
      <c r="X184" s="145"/>
      <c r="Y184" s="145"/>
      <c r="Z184" s="145"/>
      <c r="AA184" s="145"/>
      <c r="AB184" s="145"/>
      <c r="AC184" s="145"/>
      <c r="AD184" s="441"/>
      <c r="AE184" s="145"/>
      <c r="AF184" s="145"/>
      <c r="AG184" s="441"/>
      <c r="AH184" s="147"/>
      <c r="AI184" s="148"/>
      <c r="AJ184" s="148"/>
      <c r="AK184" s="148"/>
      <c r="AL184" s="141"/>
      <c r="AM184" s="441"/>
      <c r="AN184" s="147"/>
      <c r="AO184" s="148"/>
      <c r="AP184" s="148"/>
      <c r="AQ184" s="148"/>
      <c r="AR184" s="141"/>
      <c r="AS184" s="441"/>
      <c r="AT184" s="147"/>
      <c r="AU184" s="441"/>
      <c r="AV184" s="391"/>
      <c r="AW184" s="391"/>
      <c r="AX184" s="391"/>
      <c r="AY184" s="148"/>
      <c r="AZ184" s="148"/>
      <c r="BA184" s="140"/>
      <c r="BB184" s="281"/>
      <c r="BC184" s="273"/>
      <c r="BD184" s="273"/>
      <c r="BE184" s="273"/>
      <c r="BF184" s="273"/>
      <c r="BG184" s="273"/>
      <c r="BH184" s="273"/>
      <c r="BI184" s="273"/>
      <c r="BJ184" s="273"/>
      <c r="BK184" s="273"/>
      <c r="BL184" s="273"/>
      <c r="BM184" s="273"/>
      <c r="BO184" s="273"/>
      <c r="BP184" s="273"/>
      <c r="BQ184" s="273"/>
      <c r="BR184" s="273"/>
      <c r="BS184" s="273"/>
      <c r="BT184" s="273"/>
      <c r="BU184" s="273"/>
      <c r="BV184" s="273"/>
      <c r="BW184" s="273"/>
      <c r="BX184" s="273"/>
      <c r="BY184" s="273"/>
      <c r="BZ184" s="273"/>
    </row>
    <row r="185" spans="2:78" ht="51" customHeight="1" thickBot="1">
      <c r="B185" s="154"/>
      <c r="C185" s="232"/>
      <c r="D185" s="232"/>
      <c r="E185" s="232"/>
      <c r="F185" s="232"/>
      <c r="G185" s="232"/>
      <c r="H185" s="232"/>
      <c r="I185" s="232"/>
      <c r="J185" s="232"/>
      <c r="K185" s="232"/>
      <c r="L185" s="232"/>
      <c r="M185" s="232"/>
      <c r="N185" s="232"/>
      <c r="O185" s="232"/>
      <c r="P185" s="232"/>
      <c r="Q185" s="232"/>
      <c r="R185" s="232"/>
      <c r="S185" s="232"/>
      <c r="T185" s="159" t="s">
        <v>125</v>
      </c>
      <c r="U185" s="456"/>
      <c r="V185" s="159" t="s">
        <v>125</v>
      </c>
      <c r="W185" s="160" t="s">
        <v>126</v>
      </c>
      <c r="X185" s="160" t="s">
        <v>127</v>
      </c>
      <c r="Y185" s="160" t="s">
        <v>128</v>
      </c>
      <c r="Z185" s="160" t="s">
        <v>129</v>
      </c>
      <c r="AA185" s="160" t="s">
        <v>130</v>
      </c>
      <c r="AB185" s="160" t="s">
        <v>131</v>
      </c>
      <c r="AC185" s="159" t="s">
        <v>132</v>
      </c>
      <c r="AD185" s="469" t="s">
        <v>133</v>
      </c>
      <c r="AE185" s="159" t="s">
        <v>134</v>
      </c>
      <c r="AF185" s="159" t="s">
        <v>135</v>
      </c>
      <c r="AG185" s="469" t="s">
        <v>0</v>
      </c>
      <c r="AH185" s="161" t="s">
        <v>136</v>
      </c>
      <c r="AI185" s="162" t="s">
        <v>137</v>
      </c>
      <c r="AJ185" s="162" t="s">
        <v>138</v>
      </c>
      <c r="AK185" s="162" t="s">
        <v>139</v>
      </c>
      <c r="AL185" s="163" t="s">
        <v>140</v>
      </c>
      <c r="AM185" s="469" t="s">
        <v>141</v>
      </c>
      <c r="AN185" s="161" t="s">
        <v>142</v>
      </c>
      <c r="AO185" s="162"/>
      <c r="AP185" s="259" t="s">
        <v>144</v>
      </c>
      <c r="AQ185" s="259" t="s">
        <v>145</v>
      </c>
      <c r="AR185" s="288" t="s">
        <v>146</v>
      </c>
      <c r="AS185" s="469" t="s">
        <v>464</v>
      </c>
      <c r="AT185" s="161" t="s">
        <v>465</v>
      </c>
      <c r="AU185" s="469" t="s">
        <v>147</v>
      </c>
      <c r="AV185" s="392" t="s">
        <v>148</v>
      </c>
      <c r="AW185" s="392" t="s">
        <v>149</v>
      </c>
      <c r="AX185" s="438"/>
      <c r="AY185" s="164" t="s">
        <v>151</v>
      </c>
      <c r="AZ185" s="165" t="s">
        <v>152</v>
      </c>
      <c r="BA185" s="140"/>
      <c r="BB185" s="166"/>
      <c r="BC185" s="168"/>
      <c r="BD185" s="168"/>
      <c r="BE185" s="168"/>
      <c r="BF185" s="168"/>
      <c r="BG185" s="168"/>
      <c r="BH185" s="168"/>
      <c r="BI185" s="168"/>
      <c r="BJ185" s="168"/>
      <c r="BK185" s="168"/>
      <c r="BL185" s="168"/>
      <c r="BM185" s="168"/>
      <c r="BO185" s="168"/>
      <c r="BP185" s="168"/>
      <c r="BQ185" s="168"/>
      <c r="BR185" s="168"/>
      <c r="BS185" s="168"/>
      <c r="BT185" s="168"/>
      <c r="BU185" s="168"/>
      <c r="BV185" s="168"/>
      <c r="BW185" s="168"/>
      <c r="BX185" s="168"/>
      <c r="BY185" s="168"/>
      <c r="BZ185" s="168"/>
    </row>
    <row r="186" spans="2:78" ht="20.149999999999999" customHeight="1" thickBot="1">
      <c r="B186" s="154"/>
      <c r="C186" s="232"/>
      <c r="D186" s="232"/>
      <c r="E186" s="232"/>
      <c r="F186" s="232"/>
      <c r="G186" s="232"/>
      <c r="H186" s="232"/>
      <c r="I186" s="232"/>
      <c r="J186" s="232"/>
      <c r="K186" s="232"/>
      <c r="L186" s="232"/>
      <c r="M186" s="232"/>
      <c r="N186" s="1" t="s">
        <v>164</v>
      </c>
      <c r="O186" s="1" t="s">
        <v>164</v>
      </c>
      <c r="T186" s="160" t="s">
        <v>166</v>
      </c>
      <c r="U186" s="457"/>
      <c r="V186" s="160" t="s">
        <v>166</v>
      </c>
      <c r="W186" s="398">
        <v>85688</v>
      </c>
      <c r="X186" s="190">
        <v>0</v>
      </c>
      <c r="Y186" s="190">
        <v>0</v>
      </c>
      <c r="Z186" s="190"/>
      <c r="AA186" s="190">
        <v>2150</v>
      </c>
      <c r="AB186" s="190">
        <v>0</v>
      </c>
      <c r="AC186" s="190">
        <v>0</v>
      </c>
      <c r="AD186" s="473">
        <v>87838</v>
      </c>
      <c r="AE186" s="398">
        <v>1755.7167939999999</v>
      </c>
      <c r="AF186" s="398">
        <v>86082.283205999993</v>
      </c>
      <c r="AG186" s="473">
        <v>66396.965949780002</v>
      </c>
      <c r="AH186" s="171">
        <v>0.75590252453129625</v>
      </c>
      <c r="AI186" s="246"/>
      <c r="AJ186" s="330">
        <v>0</v>
      </c>
      <c r="AK186" s="330">
        <v>66335.356801779999</v>
      </c>
      <c r="AL186" s="339" t="e" vm="1">
        <v>#VALUE!</v>
      </c>
      <c r="AM186" s="492">
        <v>58575.918288500005</v>
      </c>
      <c r="AN186" s="343">
        <v>0.66686306938341045</v>
      </c>
      <c r="AO186" s="225"/>
      <c r="AP186" s="330">
        <v>0</v>
      </c>
      <c r="AQ186" s="330">
        <v>58514.309140500001</v>
      </c>
      <c r="AR186" s="174" t="e">
        <v>#N/A</v>
      </c>
      <c r="AS186" s="492">
        <v>57793.527617080006</v>
      </c>
      <c r="AT186" s="343">
        <v>0.65795586895284508</v>
      </c>
      <c r="AU186" s="473">
        <v>21441.034050220002</v>
      </c>
      <c r="AV186" s="398">
        <v>7821.0476612799976</v>
      </c>
      <c r="AW186" s="400">
        <v>29262.081711499999</v>
      </c>
      <c r="AX186" s="434"/>
      <c r="AY186" s="192" t="e">
        <v>#N/A</v>
      </c>
      <c r="AZ186" s="176" t="e">
        <v>#N/A</v>
      </c>
      <c r="BA186" s="140"/>
      <c r="BB186" s="325"/>
      <c r="BC186" s="310"/>
      <c r="BD186" s="310"/>
      <c r="BE186" s="310"/>
      <c r="BF186" s="310"/>
      <c r="BG186" s="310"/>
      <c r="BH186" s="310"/>
      <c r="BI186" s="310"/>
      <c r="BJ186" s="310"/>
      <c r="BK186" s="310"/>
      <c r="BL186" s="310"/>
      <c r="BM186" s="310"/>
      <c r="BO186" s="310"/>
      <c r="BP186" s="310"/>
      <c r="BQ186" s="310"/>
      <c r="BR186" s="310"/>
      <c r="BS186" s="310"/>
      <c r="BT186" s="310"/>
      <c r="BU186" s="310"/>
      <c r="BV186" s="310"/>
      <c r="BW186" s="310"/>
      <c r="BX186" s="310"/>
      <c r="BY186" s="310"/>
      <c r="BZ186" s="310"/>
    </row>
    <row r="187" spans="2:78" ht="20.149999999999999" customHeight="1">
      <c r="B187" s="169" t="s">
        <v>188</v>
      </c>
      <c r="C187" s="1" t="s">
        <v>467</v>
      </c>
      <c r="D187" s="1" t="s">
        <v>164</v>
      </c>
      <c r="E187" s="1" t="s">
        <v>165</v>
      </c>
      <c r="F187" s="1">
        <v>1</v>
      </c>
      <c r="G187" s="1" t="s">
        <v>164</v>
      </c>
      <c r="H187" s="1" t="s">
        <v>164</v>
      </c>
      <c r="I187" s="1" t="s">
        <v>164</v>
      </c>
      <c r="J187" s="1" t="s">
        <v>164</v>
      </c>
      <c r="K187" s="1" t="s">
        <v>164</v>
      </c>
      <c r="L187" s="1" t="s">
        <v>164</v>
      </c>
      <c r="M187" s="1" t="s">
        <v>164</v>
      </c>
      <c r="N187" s="1" t="s">
        <v>164</v>
      </c>
      <c r="O187" s="1" t="s">
        <v>164</v>
      </c>
      <c r="T187" s="331" t="s">
        <v>203</v>
      </c>
      <c r="U187" s="463"/>
      <c r="V187" s="179" t="s">
        <v>203</v>
      </c>
      <c r="W187" s="397">
        <v>50277</v>
      </c>
      <c r="X187" s="330">
        <v>0</v>
      </c>
      <c r="Y187" s="397">
        <v>0</v>
      </c>
      <c r="Z187" s="330"/>
      <c r="AA187" s="397">
        <v>2000</v>
      </c>
      <c r="AB187" s="330"/>
      <c r="AC187" s="330"/>
      <c r="AD187" s="472">
        <v>52277</v>
      </c>
      <c r="AE187" s="397">
        <v>1755.7167939999999</v>
      </c>
      <c r="AF187" s="397">
        <v>50521.283206</v>
      </c>
      <c r="AG187" s="472">
        <v>35630.707899000001</v>
      </c>
      <c r="AH187" s="182">
        <v>0.68157522235399892</v>
      </c>
      <c r="AI187" s="225"/>
      <c r="AJ187" s="181">
        <v>0</v>
      </c>
      <c r="AK187" s="181">
        <v>35630.707899000001</v>
      </c>
      <c r="AL187" s="339" t="e" vm="1">
        <v>#VALUE!</v>
      </c>
      <c r="AM187" s="472">
        <v>35630.707899000001</v>
      </c>
      <c r="AN187" s="182">
        <v>0.68157522235399892</v>
      </c>
      <c r="AO187" s="225"/>
      <c r="AP187" s="181">
        <v>0</v>
      </c>
      <c r="AQ187" s="181">
        <v>35630.707899000001</v>
      </c>
      <c r="AR187" s="174" t="e">
        <v>#N/A</v>
      </c>
      <c r="AS187" s="472">
        <v>35430.189827000002</v>
      </c>
      <c r="AT187" s="182">
        <v>0.67773953798037379</v>
      </c>
      <c r="AU187" s="472">
        <v>16646.292100999999</v>
      </c>
      <c r="AV187" s="395">
        <v>0</v>
      </c>
      <c r="AW187" s="396">
        <v>16646.292100999999</v>
      </c>
      <c r="AX187" s="439"/>
      <c r="AY187" s="195" t="e">
        <v>#N/A</v>
      </c>
      <c r="AZ187" s="176" t="e">
        <v>#N/A</v>
      </c>
      <c r="BA187" s="140"/>
      <c r="BB187" s="281"/>
      <c r="BC187" s="273"/>
      <c r="BD187" s="273"/>
      <c r="BE187" s="273"/>
      <c r="BF187" s="273"/>
      <c r="BG187" s="273"/>
      <c r="BH187" s="273"/>
      <c r="BI187" s="273"/>
      <c r="BJ187" s="273"/>
      <c r="BK187" s="273"/>
      <c r="BL187" s="273"/>
      <c r="BM187" s="273"/>
      <c r="BO187" s="273"/>
      <c r="BP187" s="273"/>
      <c r="BQ187" s="273"/>
      <c r="BR187" s="273"/>
      <c r="BS187" s="273"/>
      <c r="BT187" s="273"/>
      <c r="BU187" s="273"/>
      <c r="BV187" s="273"/>
      <c r="BW187" s="273"/>
      <c r="BX187" s="273"/>
      <c r="BY187" s="273"/>
      <c r="BZ187" s="273"/>
    </row>
    <row r="188" spans="2:78" ht="20.149999999999999" customHeight="1">
      <c r="B188" s="169" t="s">
        <v>188</v>
      </c>
      <c r="C188" s="1" t="s">
        <v>467</v>
      </c>
      <c r="D188" s="1" t="s">
        <v>164</v>
      </c>
      <c r="E188" s="1" t="s">
        <v>165</v>
      </c>
      <c r="F188" s="1">
        <v>2</v>
      </c>
      <c r="G188" s="1" t="s">
        <v>164</v>
      </c>
      <c r="H188" s="1" t="s">
        <v>164</v>
      </c>
      <c r="I188" s="1" t="s">
        <v>164</v>
      </c>
      <c r="J188" s="1" t="s">
        <v>164</v>
      </c>
      <c r="K188" s="1" t="s">
        <v>164</v>
      </c>
      <c r="L188" s="1" t="s">
        <v>164</v>
      </c>
      <c r="M188" s="1" t="s">
        <v>164</v>
      </c>
      <c r="N188" s="1" t="s">
        <v>164</v>
      </c>
      <c r="O188" s="1" t="s">
        <v>164</v>
      </c>
      <c r="T188" s="331" t="s">
        <v>168</v>
      </c>
      <c r="U188" s="463"/>
      <c r="V188" s="179" t="s">
        <v>168</v>
      </c>
      <c r="W188" s="397">
        <v>22500</v>
      </c>
      <c r="X188" s="330">
        <v>0</v>
      </c>
      <c r="Y188" s="397">
        <v>0</v>
      </c>
      <c r="Z188" s="330"/>
      <c r="AA188" s="397">
        <v>0</v>
      </c>
      <c r="AB188" s="330"/>
      <c r="AC188" s="330"/>
      <c r="AD188" s="472">
        <v>22500</v>
      </c>
      <c r="AE188" s="397">
        <v>0</v>
      </c>
      <c r="AF188" s="397">
        <v>22500</v>
      </c>
      <c r="AG188" s="472">
        <v>20096.148471779998</v>
      </c>
      <c r="AH188" s="182">
        <v>0.89316215430133328</v>
      </c>
      <c r="AI188" s="225"/>
      <c r="AJ188" s="181">
        <v>0</v>
      </c>
      <c r="AK188" s="181">
        <v>20096.148471779998</v>
      </c>
      <c r="AL188" s="339" t="e" vm="1">
        <v>#VALUE!</v>
      </c>
      <c r="AM188" s="472">
        <v>13998.1008105</v>
      </c>
      <c r="AN188" s="182">
        <v>0.62213781379999999</v>
      </c>
      <c r="AO188" s="225"/>
      <c r="AP188" s="181">
        <v>0</v>
      </c>
      <c r="AQ188" s="181">
        <v>13998.1008105</v>
      </c>
      <c r="AR188" s="174" t="e">
        <v>#N/A</v>
      </c>
      <c r="AS188" s="472">
        <v>13416.228211080001</v>
      </c>
      <c r="AT188" s="182">
        <v>0.59627680938133332</v>
      </c>
      <c r="AU188" s="472">
        <v>2403.8515282200024</v>
      </c>
      <c r="AV188" s="395">
        <v>6098.0476612799976</v>
      </c>
      <c r="AW188" s="396">
        <v>8501.8991894999999</v>
      </c>
      <c r="AX188" s="439"/>
      <c r="AY188" s="195" t="e">
        <v>#N/A</v>
      </c>
      <c r="AZ188" s="176" t="e">
        <v>#N/A</v>
      </c>
      <c r="BA188" s="140"/>
      <c r="BB188" s="281"/>
      <c r="BC188" s="273"/>
      <c r="BD188" s="273"/>
      <c r="BE188" s="273"/>
      <c r="BF188" s="273"/>
      <c r="BG188" s="273"/>
      <c r="BH188" s="273"/>
      <c r="BI188" s="273"/>
      <c r="BJ188" s="273"/>
      <c r="BK188" s="273"/>
      <c r="BL188" s="273"/>
      <c r="BM188" s="273"/>
      <c r="BO188" s="273"/>
      <c r="BP188" s="273"/>
      <c r="BQ188" s="273"/>
      <c r="BR188" s="273"/>
      <c r="BS188" s="273"/>
      <c r="BT188" s="273"/>
      <c r="BU188" s="273"/>
      <c r="BV188" s="273"/>
      <c r="BW188" s="273"/>
      <c r="BX188" s="273"/>
      <c r="BY188" s="273"/>
      <c r="BZ188" s="273"/>
    </row>
    <row r="189" spans="2:78" ht="19.899999999999999" customHeight="1">
      <c r="B189" s="169" t="s">
        <v>188</v>
      </c>
      <c r="C189" s="1" t="s">
        <v>467</v>
      </c>
      <c r="D189" s="1" t="s">
        <v>164</v>
      </c>
      <c r="E189" s="1" t="s">
        <v>165</v>
      </c>
      <c r="F189" s="1">
        <v>3</v>
      </c>
      <c r="G189" s="1" t="s">
        <v>164</v>
      </c>
      <c r="H189" s="1" t="s">
        <v>164</v>
      </c>
      <c r="I189" s="1" t="s">
        <v>164</v>
      </c>
      <c r="J189" s="1" t="s">
        <v>164</v>
      </c>
      <c r="K189" s="1" t="s">
        <v>164</v>
      </c>
      <c r="L189" s="1" t="s">
        <v>164</v>
      </c>
      <c r="M189" s="1" t="s">
        <v>164</v>
      </c>
      <c r="N189" s="1" t="s">
        <v>164</v>
      </c>
      <c r="O189" s="1" t="s">
        <v>164</v>
      </c>
      <c r="T189" s="331" t="s">
        <v>169</v>
      </c>
      <c r="U189" s="463"/>
      <c r="V189" s="179" t="s">
        <v>169</v>
      </c>
      <c r="W189" s="397">
        <v>12329</v>
      </c>
      <c r="X189" s="330">
        <v>0</v>
      </c>
      <c r="Y189" s="397">
        <v>0</v>
      </c>
      <c r="Z189" s="330"/>
      <c r="AA189" s="397">
        <v>150</v>
      </c>
      <c r="AB189" s="330"/>
      <c r="AC189" s="330"/>
      <c r="AD189" s="472">
        <v>12479</v>
      </c>
      <c r="AE189" s="397">
        <v>0</v>
      </c>
      <c r="AF189" s="397">
        <v>12479</v>
      </c>
      <c r="AG189" s="472">
        <v>10608.500431</v>
      </c>
      <c r="AH189" s="182">
        <v>0.85010821628335609</v>
      </c>
      <c r="AI189" s="225"/>
      <c r="AJ189" s="181">
        <v>0</v>
      </c>
      <c r="AK189" s="181">
        <v>10608.500431</v>
      </c>
      <c r="AL189" s="339" t="e" vm="1">
        <v>#VALUE!</v>
      </c>
      <c r="AM189" s="472">
        <v>8885.5004310000004</v>
      </c>
      <c r="AN189" s="182">
        <v>0.71203625538905368</v>
      </c>
      <c r="AO189" s="225"/>
      <c r="AP189" s="181">
        <v>0</v>
      </c>
      <c r="AQ189" s="181">
        <v>8885.5004310000004</v>
      </c>
      <c r="AR189" s="174" t="e">
        <v>#N/A</v>
      </c>
      <c r="AS189" s="472">
        <v>8885.5004310000004</v>
      </c>
      <c r="AT189" s="182">
        <v>0.71203625538905368</v>
      </c>
      <c r="AU189" s="472">
        <v>1870.4995689999996</v>
      </c>
      <c r="AV189" s="395">
        <v>1723</v>
      </c>
      <c r="AW189" s="396">
        <v>3593.4995689999996</v>
      </c>
      <c r="AX189" s="439"/>
      <c r="AY189" s="195" t="e">
        <v>#N/A</v>
      </c>
      <c r="AZ189" s="176" t="e">
        <v>#N/A</v>
      </c>
      <c r="BA189" s="140"/>
      <c r="BB189" s="281"/>
      <c r="BC189" s="273"/>
      <c r="BD189" s="273"/>
      <c r="BE189" s="273"/>
      <c r="BF189" s="273"/>
      <c r="BG189" s="273"/>
      <c r="BH189" s="273"/>
      <c r="BI189" s="273"/>
      <c r="BJ189" s="273"/>
      <c r="BK189" s="273"/>
      <c r="BL189" s="273"/>
      <c r="BM189" s="273"/>
      <c r="BO189" s="273"/>
      <c r="BP189" s="273"/>
      <c r="BQ189" s="273"/>
      <c r="BR189" s="273"/>
      <c r="BS189" s="273"/>
      <c r="BT189" s="273"/>
      <c r="BU189" s="273"/>
      <c r="BV189" s="273"/>
      <c r="BW189" s="273"/>
      <c r="BX189" s="273"/>
      <c r="BY189" s="273"/>
      <c r="BZ189" s="273"/>
    </row>
    <row r="190" spans="2:78" ht="20.149999999999999" hidden="1" customHeight="1" thickBot="1">
      <c r="B190" s="169" t="s">
        <v>188</v>
      </c>
      <c r="C190" s="1" t="s">
        <v>467</v>
      </c>
      <c r="D190" s="1" t="s">
        <v>164</v>
      </c>
      <c r="E190" s="1" t="s">
        <v>165</v>
      </c>
      <c r="F190" s="1">
        <v>5</v>
      </c>
      <c r="G190" s="1" t="s">
        <v>164</v>
      </c>
      <c r="H190" s="1" t="s">
        <v>164</v>
      </c>
      <c r="I190" s="1" t="s">
        <v>164</v>
      </c>
      <c r="J190" s="1" t="s">
        <v>164</v>
      </c>
      <c r="K190" s="1" t="s">
        <v>164</v>
      </c>
      <c r="L190" s="1" t="s">
        <v>164</v>
      </c>
      <c r="M190" s="1" t="s">
        <v>164</v>
      </c>
      <c r="N190" s="1" t="s">
        <v>164</v>
      </c>
      <c r="O190" s="1" t="s">
        <v>164</v>
      </c>
      <c r="T190" s="331" t="s">
        <v>349</v>
      </c>
      <c r="U190" s="463"/>
      <c r="V190" s="179" t="s">
        <v>349</v>
      </c>
      <c r="W190" s="397">
        <v>0</v>
      </c>
      <c r="X190" s="330">
        <v>0</v>
      </c>
      <c r="Y190" s="397">
        <v>0</v>
      </c>
      <c r="Z190" s="330"/>
      <c r="AA190" s="397">
        <v>0</v>
      </c>
      <c r="AB190" s="330"/>
      <c r="AC190" s="330"/>
      <c r="AD190" s="472">
        <v>0</v>
      </c>
      <c r="AE190" s="397">
        <v>0</v>
      </c>
      <c r="AF190" s="405">
        <v>0</v>
      </c>
      <c r="AG190" s="472">
        <v>0</v>
      </c>
      <c r="AH190" s="182" t="e">
        <v>#DIV/0!</v>
      </c>
      <c r="AI190" s="225"/>
      <c r="AJ190" s="225"/>
      <c r="AK190" s="225"/>
      <c r="AL190" s="339" t="e" vm="1">
        <v>#VALUE!</v>
      </c>
      <c r="AM190" s="472">
        <v>0</v>
      </c>
      <c r="AN190" s="182" t="e">
        <v>#DIV/0!</v>
      </c>
      <c r="AO190" s="225"/>
      <c r="AP190" s="181">
        <v>0</v>
      </c>
      <c r="AQ190" s="225"/>
      <c r="AR190" s="174" t="e">
        <v>#N/A</v>
      </c>
      <c r="AS190" s="472">
        <v>0</v>
      </c>
      <c r="AT190" s="182" t="e">
        <v>#DIV/0!</v>
      </c>
      <c r="AU190" s="472">
        <v>0</v>
      </c>
      <c r="AV190" s="395">
        <v>0</v>
      </c>
      <c r="AW190" s="396">
        <v>0</v>
      </c>
      <c r="AX190" s="439"/>
      <c r="AY190" s="183" t="e">
        <v>#N/A</v>
      </c>
      <c r="AZ190" s="176" t="e">
        <v>#N/A</v>
      </c>
      <c r="BA190" s="140"/>
      <c r="BB190" s="281"/>
      <c r="BC190" s="273"/>
      <c r="BD190" s="273"/>
      <c r="BE190" s="273"/>
      <c r="BF190" s="273"/>
      <c r="BG190" s="273"/>
      <c r="BH190" s="273"/>
      <c r="BI190" s="273"/>
      <c r="BJ190" s="273"/>
      <c r="BK190" s="273"/>
      <c r="BL190" s="273"/>
      <c r="BM190" s="273"/>
      <c r="BO190" s="273"/>
      <c r="BP190" s="273"/>
      <c r="BQ190" s="273"/>
      <c r="BR190" s="273"/>
      <c r="BS190" s="273"/>
      <c r="BT190" s="273"/>
      <c r="BU190" s="273"/>
      <c r="BV190" s="273"/>
      <c r="BW190" s="273"/>
      <c r="BX190" s="273"/>
      <c r="BY190" s="273"/>
      <c r="BZ190" s="273"/>
    </row>
    <row r="191" spans="2:78" ht="23.5" thickBot="1">
      <c r="B191" s="169" t="s">
        <v>188</v>
      </c>
      <c r="C191" s="1" t="s">
        <v>467</v>
      </c>
      <c r="D191" s="1" t="s">
        <v>164</v>
      </c>
      <c r="E191" s="1" t="s">
        <v>165</v>
      </c>
      <c r="F191" s="1">
        <v>8</v>
      </c>
      <c r="G191" s="1" t="s">
        <v>164</v>
      </c>
      <c r="H191" s="1" t="s">
        <v>164</v>
      </c>
      <c r="I191" s="1" t="s">
        <v>164</v>
      </c>
      <c r="J191" s="1" t="s">
        <v>164</v>
      </c>
      <c r="K191" s="1" t="s">
        <v>164</v>
      </c>
      <c r="L191" s="1" t="s">
        <v>164</v>
      </c>
      <c r="M191" s="1" t="s">
        <v>164</v>
      </c>
      <c r="N191" s="1" t="s">
        <v>164</v>
      </c>
      <c r="O191" s="1" t="s">
        <v>164</v>
      </c>
      <c r="T191" s="179" t="s">
        <v>171</v>
      </c>
      <c r="U191" s="464"/>
      <c r="V191" s="179" t="s">
        <v>171</v>
      </c>
      <c r="W191" s="397">
        <v>582</v>
      </c>
      <c r="X191" s="330">
        <v>0</v>
      </c>
      <c r="Y191" s="397">
        <v>0</v>
      </c>
      <c r="Z191" s="330"/>
      <c r="AA191" s="397">
        <v>0</v>
      </c>
      <c r="AB191" s="330"/>
      <c r="AC191" s="330"/>
      <c r="AD191" s="472">
        <v>582</v>
      </c>
      <c r="AE191" s="397">
        <v>0</v>
      </c>
      <c r="AF191" s="397">
        <v>582</v>
      </c>
      <c r="AG191" s="472">
        <v>61.609147999999998</v>
      </c>
      <c r="AH191" s="182">
        <v>0.10585764261168384</v>
      </c>
      <c r="AI191" s="225"/>
      <c r="AJ191" s="225"/>
      <c r="AK191" s="225"/>
      <c r="AL191" s="339" t="e" vm="1">
        <v>#VALUE!</v>
      </c>
      <c r="AM191" s="472">
        <v>61.609147999999998</v>
      </c>
      <c r="AN191" s="182">
        <v>0.10585764261168384</v>
      </c>
      <c r="AO191" s="225"/>
      <c r="AP191" s="181">
        <v>0</v>
      </c>
      <c r="AQ191" s="225"/>
      <c r="AR191" s="174" t="e">
        <v>#N/A</v>
      </c>
      <c r="AS191" s="472">
        <v>61.609147999999998</v>
      </c>
      <c r="AT191" s="182">
        <v>0.10585764261168384</v>
      </c>
      <c r="AU191" s="472">
        <v>520.390852</v>
      </c>
      <c r="AV191" s="395">
        <v>0</v>
      </c>
      <c r="AW191" s="396">
        <v>520.390852</v>
      </c>
      <c r="AX191" s="439"/>
      <c r="AY191" s="183" t="e">
        <v>#N/A</v>
      </c>
      <c r="AZ191" s="176" t="e">
        <v>#N/A</v>
      </c>
      <c r="BA191" s="140"/>
      <c r="BB191" s="281"/>
      <c r="BC191" s="273"/>
      <c r="BD191" s="273"/>
      <c r="BE191" s="273"/>
      <c r="BF191" s="273"/>
      <c r="BG191" s="273"/>
      <c r="BH191" s="273"/>
      <c r="BI191" s="273"/>
      <c r="BJ191" s="273"/>
      <c r="BK191" s="273"/>
      <c r="BL191" s="273"/>
      <c r="BM191" s="273"/>
      <c r="BO191" s="273"/>
      <c r="BP191" s="273"/>
      <c r="BQ191" s="273"/>
      <c r="BR191" s="273"/>
      <c r="BS191" s="273"/>
      <c r="BT191" s="273"/>
      <c r="BU191" s="273"/>
      <c r="BV191" s="273"/>
      <c r="BW191" s="273"/>
      <c r="BX191" s="273"/>
      <c r="BY191" s="273"/>
      <c r="BZ191" s="273"/>
    </row>
    <row r="192" spans="2:78" ht="20.149999999999999" customHeight="1" thickBot="1">
      <c r="B192" s="169"/>
      <c r="G192" s="1" t="s">
        <v>164</v>
      </c>
      <c r="H192" s="1" t="s">
        <v>164</v>
      </c>
      <c r="I192" s="1" t="s">
        <v>164</v>
      </c>
      <c r="J192" s="1" t="s">
        <v>164</v>
      </c>
      <c r="K192" s="1" t="s">
        <v>164</v>
      </c>
      <c r="L192" s="1" t="s">
        <v>164</v>
      </c>
      <c r="M192" s="1" t="s">
        <v>164</v>
      </c>
      <c r="N192" s="1" t="s">
        <v>164</v>
      </c>
      <c r="O192" s="1" t="s">
        <v>164</v>
      </c>
      <c r="T192" s="160" t="s">
        <v>177</v>
      </c>
      <c r="U192" s="457"/>
      <c r="V192" s="160" t="s">
        <v>177</v>
      </c>
      <c r="W192" s="398">
        <v>45787.8</v>
      </c>
      <c r="X192" s="190">
        <v>0</v>
      </c>
      <c r="Y192" s="190">
        <v>0</v>
      </c>
      <c r="Z192" s="190"/>
      <c r="AA192" s="190">
        <v>3295</v>
      </c>
      <c r="AB192" s="190">
        <v>0</v>
      </c>
      <c r="AC192" s="190">
        <v>0</v>
      </c>
      <c r="AD192" s="473">
        <v>49082.8</v>
      </c>
      <c r="AE192" s="398">
        <v>0</v>
      </c>
      <c r="AF192" s="398">
        <v>49082.8</v>
      </c>
      <c r="AG192" s="473">
        <v>41407.472249049999</v>
      </c>
      <c r="AH192" s="171">
        <v>0.84362490014933944</v>
      </c>
      <c r="AI192" s="246"/>
      <c r="AJ192" s="330">
        <v>0</v>
      </c>
      <c r="AK192" s="330">
        <v>41407.472249049999</v>
      </c>
      <c r="AL192" s="339" t="e" vm="1">
        <v>#VALUE!</v>
      </c>
      <c r="AM192" s="492">
        <v>20903.331834140005</v>
      </c>
      <c r="AN192" s="343">
        <v>0.425878960331114</v>
      </c>
      <c r="AO192" s="225"/>
      <c r="AP192" s="330">
        <v>0</v>
      </c>
      <c r="AQ192" s="330">
        <v>20903.331834140005</v>
      </c>
      <c r="AR192" s="174" t="e">
        <v>#N/A</v>
      </c>
      <c r="AS192" s="492">
        <v>18814.231650140002</v>
      </c>
      <c r="AT192" s="343">
        <v>0.38331618510231691</v>
      </c>
      <c r="AU192" s="473">
        <v>7675.3277509500003</v>
      </c>
      <c r="AV192" s="398">
        <v>20504.140414909998</v>
      </c>
      <c r="AW192" s="400">
        <v>28179.468165860002</v>
      </c>
      <c r="AX192" s="434"/>
      <c r="AY192" s="192" t="e">
        <v>#N/A</v>
      </c>
      <c r="AZ192" s="176" t="e">
        <v>#N/A</v>
      </c>
      <c r="BA192" s="140"/>
      <c r="BB192" s="325"/>
      <c r="BC192" s="325"/>
      <c r="BD192" s="325"/>
      <c r="BE192" s="325"/>
      <c r="BF192" s="325"/>
      <c r="BG192" s="325"/>
      <c r="BH192" s="325"/>
      <c r="BI192" s="325"/>
      <c r="BJ192" s="325"/>
      <c r="BK192" s="325"/>
      <c r="BL192" s="325"/>
      <c r="BM192" s="325"/>
      <c r="BO192" s="325"/>
      <c r="BP192" s="325"/>
      <c r="BQ192" s="325"/>
      <c r="BR192" s="325"/>
      <c r="BS192" s="325"/>
      <c r="BT192" s="325"/>
      <c r="BU192" s="325"/>
      <c r="BV192" s="325"/>
      <c r="BW192" s="325"/>
      <c r="BX192" s="325"/>
      <c r="BY192" s="325"/>
      <c r="BZ192" s="325"/>
    </row>
    <row r="193" spans="2:78" ht="24.75" customHeight="1" thickBot="1">
      <c r="B193" s="169" t="s">
        <v>188</v>
      </c>
      <c r="C193" s="1" t="s">
        <v>467</v>
      </c>
      <c r="D193" s="1" t="s">
        <v>164</v>
      </c>
      <c r="E193" s="1" t="s">
        <v>176</v>
      </c>
      <c r="F193" s="1" t="s">
        <v>164</v>
      </c>
      <c r="G193" s="1" t="s">
        <v>164</v>
      </c>
      <c r="H193" s="1" t="s">
        <v>164</v>
      </c>
      <c r="I193" s="1" t="s">
        <v>164</v>
      </c>
      <c r="J193" s="1" t="s">
        <v>164</v>
      </c>
      <c r="K193" s="1" t="s">
        <v>164</v>
      </c>
      <c r="L193" s="1" t="s">
        <v>164</v>
      </c>
      <c r="M193" s="1" t="s">
        <v>164</v>
      </c>
      <c r="N193" s="157" t="s">
        <v>164</v>
      </c>
      <c r="O193" s="157" t="s">
        <v>164</v>
      </c>
      <c r="P193" s="157"/>
      <c r="Q193" s="157"/>
      <c r="R193" s="157"/>
      <c r="S193" s="157"/>
      <c r="T193" s="160" t="s">
        <v>206</v>
      </c>
      <c r="U193" s="457"/>
      <c r="V193" s="160" t="s">
        <v>206</v>
      </c>
      <c r="W193" s="398">
        <v>131475.79999999999</v>
      </c>
      <c r="X193" s="190">
        <v>0</v>
      </c>
      <c r="Y193" s="190">
        <v>0</v>
      </c>
      <c r="Z193" s="190"/>
      <c r="AA193" s="190">
        <v>5445</v>
      </c>
      <c r="AB193" s="190">
        <v>0</v>
      </c>
      <c r="AC193" s="190">
        <v>0</v>
      </c>
      <c r="AD193" s="473">
        <v>136920.79999999999</v>
      </c>
      <c r="AE193" s="398">
        <v>1755.7167939999999</v>
      </c>
      <c r="AF193" s="398">
        <v>135165.08320599998</v>
      </c>
      <c r="AG193" s="473">
        <v>107804.43819883</v>
      </c>
      <c r="AH193" s="171">
        <v>0.78734887759076788</v>
      </c>
      <c r="AI193" s="282"/>
      <c r="AJ193" s="190">
        <v>0</v>
      </c>
      <c r="AK193" s="190">
        <v>107742.82905083</v>
      </c>
      <c r="AL193" s="339" t="e" vm="1">
        <v>#VALUE!</v>
      </c>
      <c r="AM193" s="473">
        <v>79479.250122640005</v>
      </c>
      <c r="AN193" s="188">
        <v>0.58047608634071679</v>
      </c>
      <c r="AO193" s="283"/>
      <c r="AP193" s="190">
        <v>0</v>
      </c>
      <c r="AQ193" s="190">
        <v>79417.640974640002</v>
      </c>
      <c r="AR193" s="174" t="e">
        <v>#N/A</v>
      </c>
      <c r="AS193" s="473">
        <v>76607.759267220012</v>
      </c>
      <c r="AT193" s="188">
        <v>0.55950417516710405</v>
      </c>
      <c r="AU193" s="473">
        <v>29116.361801170002</v>
      </c>
      <c r="AV193" s="398">
        <v>28325.188076189996</v>
      </c>
      <c r="AW193" s="400">
        <v>57441.549877359997</v>
      </c>
      <c r="AX193" s="434"/>
      <c r="AY193" s="192" t="e">
        <v>#N/A</v>
      </c>
      <c r="AZ193" s="176" t="e">
        <v>#N/A</v>
      </c>
      <c r="BA193" s="140"/>
      <c r="BB193" s="325"/>
      <c r="BC193" s="310"/>
      <c r="BD193" s="310"/>
      <c r="BE193" s="310"/>
      <c r="BF193" s="310"/>
      <c r="BG193" s="310"/>
      <c r="BH193" s="310"/>
      <c r="BI193" s="310"/>
      <c r="BJ193" s="310"/>
      <c r="BK193" s="310"/>
      <c r="BL193" s="310"/>
      <c r="BM193" s="310"/>
      <c r="BO193" s="310"/>
      <c r="BP193" s="310"/>
      <c r="BQ193" s="310"/>
      <c r="BR193" s="310"/>
      <c r="BS193" s="310"/>
      <c r="BT193" s="310"/>
      <c r="BU193" s="310"/>
      <c r="BV193" s="310"/>
      <c r="BW193" s="310"/>
      <c r="BX193" s="310"/>
      <c r="BY193" s="310"/>
      <c r="BZ193" s="310"/>
    </row>
    <row r="194" spans="2:78" ht="23.25" customHeight="1" thickBot="1">
      <c r="B194" s="344" t="s">
        <v>188</v>
      </c>
      <c r="C194" s="157" t="s">
        <v>467</v>
      </c>
      <c r="D194" s="157" t="s">
        <v>164</v>
      </c>
      <c r="E194" s="157" t="s">
        <v>164</v>
      </c>
      <c r="F194" s="157" t="s">
        <v>164</v>
      </c>
      <c r="G194" s="157" t="s">
        <v>164</v>
      </c>
      <c r="H194" s="157" t="s">
        <v>164</v>
      </c>
      <c r="I194" s="157" t="s">
        <v>164</v>
      </c>
      <c r="J194" s="157" t="s">
        <v>164</v>
      </c>
      <c r="K194" s="157" t="s">
        <v>164</v>
      </c>
      <c r="L194" s="157" t="s">
        <v>164</v>
      </c>
      <c r="M194" s="157" t="s">
        <v>164</v>
      </c>
      <c r="T194" s="145"/>
      <c r="U194" s="447"/>
      <c r="V194" s="146"/>
      <c r="W194" s="145"/>
      <c r="X194" s="145"/>
      <c r="Y194" s="145"/>
      <c r="Z194" s="145"/>
      <c r="AA194" s="145"/>
      <c r="AB194" s="145"/>
      <c r="AC194" s="145"/>
      <c r="AD194" s="441"/>
      <c r="AE194" s="145"/>
      <c r="AF194" s="145"/>
      <c r="AG194" s="441"/>
      <c r="AH194" s="147"/>
      <c r="AI194" s="148"/>
      <c r="AJ194" s="148"/>
      <c r="AK194" s="148"/>
      <c r="AL194" s="141"/>
      <c r="AM194" s="441"/>
      <c r="AN194" s="147"/>
      <c r="AO194" s="148"/>
      <c r="AP194" s="148"/>
      <c r="AQ194" s="148"/>
      <c r="AR194" s="141"/>
      <c r="AS194" s="441"/>
      <c r="AT194" s="147"/>
      <c r="AU194" s="441"/>
      <c r="AV194" s="391"/>
      <c r="AW194" s="391"/>
      <c r="AX194" s="391"/>
      <c r="AY194" s="148"/>
      <c r="AZ194" s="148"/>
      <c r="BA194" s="140"/>
      <c r="BB194" s="281"/>
      <c r="BC194" s="273"/>
      <c r="BD194" s="273"/>
      <c r="BE194" s="273"/>
      <c r="BF194" s="273"/>
      <c r="BG194" s="273"/>
      <c r="BH194" s="273"/>
      <c r="BI194" s="273"/>
      <c r="BJ194" s="273"/>
      <c r="BK194" s="273"/>
      <c r="BL194" s="273"/>
      <c r="BM194" s="273"/>
      <c r="BO194" s="273"/>
      <c r="BP194" s="273"/>
      <c r="BQ194" s="273"/>
      <c r="BR194" s="273"/>
      <c r="BS194" s="273"/>
      <c r="BT194" s="273"/>
      <c r="BU194" s="273"/>
      <c r="BV194" s="273"/>
      <c r="BW194" s="273"/>
      <c r="BX194" s="273"/>
      <c r="BY194" s="273"/>
      <c r="BZ194" s="273"/>
    </row>
    <row r="195" spans="2:78" ht="27.75" customHeight="1" thickBot="1">
      <c r="T195" s="145"/>
      <c r="U195" s="447"/>
      <c r="V195" s="146"/>
      <c r="W195" s="145"/>
      <c r="X195" s="145"/>
      <c r="Y195" s="145"/>
      <c r="Z195" s="145"/>
      <c r="AA195" s="145"/>
      <c r="AB195" s="145"/>
      <c r="AC195" s="145"/>
      <c r="AD195" s="441"/>
      <c r="AE195" s="145"/>
      <c r="AF195" s="145"/>
      <c r="AG195" s="441"/>
      <c r="AH195" s="147"/>
      <c r="AI195" s="148"/>
      <c r="AJ195" s="148"/>
      <c r="AK195" s="148"/>
      <c r="AL195" s="141"/>
      <c r="AM195" s="441"/>
      <c r="AN195" s="147"/>
      <c r="AO195" s="148"/>
      <c r="AP195" s="148"/>
      <c r="AQ195" s="148"/>
      <c r="AR195" s="141"/>
      <c r="AS195" s="441"/>
      <c r="AT195" s="147"/>
      <c r="AU195" s="441"/>
      <c r="AV195" s="391"/>
      <c r="AW195" s="391"/>
      <c r="AX195" s="391"/>
      <c r="AY195" s="148"/>
      <c r="AZ195" s="148"/>
      <c r="BA195" s="140"/>
      <c r="BB195" s="281"/>
      <c r="BC195" s="273"/>
      <c r="BD195" s="273"/>
      <c r="BE195" s="273"/>
      <c r="BF195" s="273"/>
      <c r="BG195" s="273"/>
      <c r="BH195" s="273"/>
      <c r="BI195" s="273"/>
      <c r="BJ195" s="273"/>
      <c r="BK195" s="273"/>
      <c r="BL195" s="273"/>
      <c r="BM195" s="273"/>
      <c r="BO195" s="273"/>
      <c r="BP195" s="273"/>
      <c r="BQ195" s="273"/>
      <c r="BR195" s="273"/>
      <c r="BS195" s="273"/>
      <c r="BT195" s="273"/>
      <c r="BU195" s="273"/>
      <c r="BV195" s="273"/>
      <c r="BW195" s="273"/>
      <c r="BX195" s="273"/>
      <c r="BY195" s="273"/>
      <c r="BZ195" s="273"/>
    </row>
    <row r="196" spans="2:78" ht="51" customHeight="1" thickBot="1">
      <c r="B196" s="154"/>
      <c r="C196" s="232"/>
      <c r="D196" s="232"/>
      <c r="E196" s="232"/>
      <c r="F196" s="232"/>
      <c r="G196" s="232"/>
      <c r="H196" s="232"/>
      <c r="I196" s="232"/>
      <c r="J196" s="232"/>
      <c r="K196" s="232"/>
      <c r="L196" s="232"/>
      <c r="M196" s="232"/>
      <c r="N196" s="232"/>
      <c r="O196" s="232"/>
      <c r="P196" s="232"/>
      <c r="Q196" s="232"/>
      <c r="R196" s="232"/>
      <c r="S196" s="232"/>
      <c r="T196" s="159" t="s">
        <v>125</v>
      </c>
      <c r="U196" s="456"/>
      <c r="V196" s="159" t="s">
        <v>125</v>
      </c>
      <c r="W196" s="160" t="s">
        <v>126</v>
      </c>
      <c r="X196" s="160" t="s">
        <v>127</v>
      </c>
      <c r="Y196" s="160" t="s">
        <v>128</v>
      </c>
      <c r="Z196" s="160" t="s">
        <v>129</v>
      </c>
      <c r="AA196" s="160" t="s">
        <v>130</v>
      </c>
      <c r="AB196" s="160" t="s">
        <v>131</v>
      </c>
      <c r="AC196" s="159" t="s">
        <v>132</v>
      </c>
      <c r="AD196" s="469" t="s">
        <v>133</v>
      </c>
      <c r="AE196" s="159" t="s">
        <v>134</v>
      </c>
      <c r="AF196" s="159" t="s">
        <v>135</v>
      </c>
      <c r="AG196" s="469" t="s">
        <v>0</v>
      </c>
      <c r="AH196" s="161" t="s">
        <v>136</v>
      </c>
      <c r="AI196" s="162" t="s">
        <v>137</v>
      </c>
      <c r="AJ196" s="162" t="s">
        <v>138</v>
      </c>
      <c r="AK196" s="162" t="s">
        <v>139</v>
      </c>
      <c r="AL196" s="163" t="s">
        <v>140</v>
      </c>
      <c r="AM196" s="469" t="s">
        <v>141</v>
      </c>
      <c r="AN196" s="161" t="s">
        <v>142</v>
      </c>
      <c r="AO196" s="345"/>
      <c r="AP196" s="295" t="s">
        <v>144</v>
      </c>
      <c r="AQ196" s="259" t="s">
        <v>145</v>
      </c>
      <c r="AR196" s="296" t="s">
        <v>146</v>
      </c>
      <c r="AS196" s="469" t="s">
        <v>464</v>
      </c>
      <c r="AT196" s="161" t="s">
        <v>465</v>
      </c>
      <c r="AU196" s="469" t="s">
        <v>147</v>
      </c>
      <c r="AV196" s="392" t="s">
        <v>148</v>
      </c>
      <c r="AW196" s="392" t="s">
        <v>149</v>
      </c>
      <c r="AX196" s="438"/>
      <c r="AY196" s="164" t="s">
        <v>151</v>
      </c>
      <c r="AZ196" s="165" t="s">
        <v>152</v>
      </c>
      <c r="BA196" s="140"/>
      <c r="BB196" s="166"/>
      <c r="BC196" s="168"/>
      <c r="BD196" s="168"/>
      <c r="BE196" s="168"/>
      <c r="BF196" s="168"/>
      <c r="BG196" s="168"/>
      <c r="BH196" s="168"/>
      <c r="BI196" s="168"/>
      <c r="BJ196" s="168"/>
      <c r="BK196" s="168"/>
      <c r="BL196" s="168"/>
      <c r="BM196" s="168"/>
      <c r="BO196" s="168"/>
      <c r="BP196" s="168"/>
      <c r="BQ196" s="168"/>
      <c r="BR196" s="168"/>
      <c r="BS196" s="168"/>
      <c r="BT196" s="168"/>
      <c r="BU196" s="168"/>
      <c r="BV196" s="168"/>
      <c r="BW196" s="168"/>
      <c r="BX196" s="168"/>
      <c r="BY196" s="168"/>
      <c r="BZ196" s="168"/>
    </row>
    <row r="197" spans="2:78" ht="83.25" customHeight="1">
      <c r="B197" s="1" t="s">
        <v>188</v>
      </c>
      <c r="C197" s="1" t="s">
        <v>467</v>
      </c>
      <c r="D197" s="279" t="s">
        <v>350</v>
      </c>
      <c r="E197" s="1" t="s">
        <v>176</v>
      </c>
      <c r="F197" s="1" t="s">
        <v>164</v>
      </c>
      <c r="G197" s="1" t="s">
        <v>164</v>
      </c>
      <c r="H197" s="1" t="s">
        <v>164</v>
      </c>
      <c r="I197" s="1" t="s">
        <v>164</v>
      </c>
      <c r="J197" s="1" t="s">
        <v>164</v>
      </c>
      <c r="K197" s="1" t="s">
        <v>164</v>
      </c>
      <c r="L197" s="1" t="s">
        <v>164</v>
      </c>
      <c r="M197" s="1" t="s">
        <v>164</v>
      </c>
      <c r="N197" s="1" t="s">
        <v>164</v>
      </c>
      <c r="O197" s="1" t="s">
        <v>164</v>
      </c>
      <c r="T197" s="346" t="s">
        <v>351</v>
      </c>
      <c r="U197" s="338" t="s">
        <v>352</v>
      </c>
      <c r="V197" s="311" t="s">
        <v>351</v>
      </c>
      <c r="W197" s="405">
        <v>10435.630507</v>
      </c>
      <c r="X197" s="405">
        <v>0</v>
      </c>
      <c r="Y197" s="405">
        <v>0</v>
      </c>
      <c r="Z197" s="405"/>
      <c r="AA197" s="405">
        <v>0</v>
      </c>
      <c r="AB197" s="405"/>
      <c r="AC197" s="405"/>
      <c r="AD197" s="483">
        <v>10435.630507</v>
      </c>
      <c r="AE197" s="405">
        <v>0</v>
      </c>
      <c r="AF197" s="405">
        <v>10435.630507</v>
      </c>
      <c r="AG197" s="488">
        <v>7892.2584960000004</v>
      </c>
      <c r="AH197" s="268">
        <v>0.75627998621703219</v>
      </c>
      <c r="AI197" s="269"/>
      <c r="AJ197" s="267">
        <v>0</v>
      </c>
      <c r="AK197" s="270">
        <v>7892.2584960000004</v>
      </c>
      <c r="AL197" s="339" t="e" vm="1">
        <v>#VALUE!</v>
      </c>
      <c r="AM197" s="489">
        <v>5291.36638692</v>
      </c>
      <c r="AN197" s="268">
        <v>0.50704807758100134</v>
      </c>
      <c r="AO197" s="269"/>
      <c r="AP197" s="267">
        <v>0</v>
      </c>
      <c r="AQ197" s="270">
        <v>5291.36638692</v>
      </c>
      <c r="AR197" s="174" t="e">
        <v>#N/A</v>
      </c>
      <c r="AS197" s="489">
        <v>4780.8045119199996</v>
      </c>
      <c r="AT197" s="268">
        <v>0.45812320671119366</v>
      </c>
      <c r="AU197" s="483">
        <v>2543.3720109999995</v>
      </c>
      <c r="AV197" s="407">
        <v>2600.8921090800004</v>
      </c>
      <c r="AW197" s="430">
        <v>5144.2641200799999</v>
      </c>
      <c r="AX197" s="436"/>
      <c r="AY197" s="195" t="e">
        <v>#N/A</v>
      </c>
      <c r="AZ197" s="176" t="e">
        <v>#N/A</v>
      </c>
      <c r="BA197" s="140"/>
      <c r="BB197" s="281"/>
      <c r="BC197" s="273"/>
      <c r="BD197" s="273"/>
      <c r="BE197" s="273"/>
      <c r="BF197" s="273"/>
      <c r="BG197" s="273"/>
      <c r="BH197" s="273"/>
      <c r="BI197" s="273"/>
      <c r="BJ197" s="273"/>
      <c r="BK197" s="273"/>
      <c r="BL197" s="273"/>
      <c r="BM197" s="273"/>
      <c r="BO197" s="273"/>
      <c r="BP197" s="273"/>
      <c r="BQ197" s="273"/>
      <c r="BR197" s="273"/>
      <c r="BS197" s="273"/>
      <c r="BT197" s="310"/>
      <c r="BU197" s="273"/>
      <c r="BV197" s="273"/>
      <c r="BW197" s="310"/>
      <c r="BX197" s="273"/>
      <c r="BY197" s="310"/>
      <c r="BZ197" s="273"/>
    </row>
    <row r="198" spans="2:78" ht="120" customHeight="1">
      <c r="B198" s="1" t="s">
        <v>188</v>
      </c>
      <c r="C198" s="1" t="s">
        <v>467</v>
      </c>
      <c r="D198" s="279" t="s">
        <v>353</v>
      </c>
      <c r="E198" s="1" t="s">
        <v>176</v>
      </c>
      <c r="F198" s="1" t="s">
        <v>164</v>
      </c>
      <c r="G198" s="1" t="s">
        <v>164</v>
      </c>
      <c r="H198" s="1" t="s">
        <v>164</v>
      </c>
      <c r="I198" s="1" t="s">
        <v>164</v>
      </c>
      <c r="J198" s="1" t="s">
        <v>164</v>
      </c>
      <c r="K198" s="1" t="s">
        <v>164</v>
      </c>
      <c r="L198" s="1" t="s">
        <v>164</v>
      </c>
      <c r="M198" s="1" t="s">
        <v>164</v>
      </c>
      <c r="N198" s="1" t="s">
        <v>164</v>
      </c>
      <c r="O198" s="1" t="s">
        <v>164</v>
      </c>
      <c r="T198" s="346" t="s">
        <v>354</v>
      </c>
      <c r="U198" s="338" t="s">
        <v>355</v>
      </c>
      <c r="V198" s="311" t="s">
        <v>354</v>
      </c>
      <c r="W198" s="405">
        <v>8307.4167369999996</v>
      </c>
      <c r="X198" s="405">
        <v>0</v>
      </c>
      <c r="Y198" s="405">
        <v>0</v>
      </c>
      <c r="Z198" s="405"/>
      <c r="AA198" s="405">
        <v>0</v>
      </c>
      <c r="AB198" s="405"/>
      <c r="AC198" s="405"/>
      <c r="AD198" s="483">
        <v>8307.4167369999996</v>
      </c>
      <c r="AE198" s="405">
        <v>0</v>
      </c>
      <c r="AF198" s="405">
        <v>8307.4167369999996</v>
      </c>
      <c r="AG198" s="488">
        <v>7541.6720613999996</v>
      </c>
      <c r="AH198" s="268">
        <v>0.90782397225969336</v>
      </c>
      <c r="AI198" s="269"/>
      <c r="AJ198" s="267">
        <v>0</v>
      </c>
      <c r="AK198" s="270">
        <v>7541.6720613999996</v>
      </c>
      <c r="AL198" s="339" t="e" vm="1">
        <v>#VALUE!</v>
      </c>
      <c r="AM198" s="489">
        <v>5421.0400170600005</v>
      </c>
      <c r="AN198" s="268">
        <v>0.65255424022674746</v>
      </c>
      <c r="AO198" s="269"/>
      <c r="AP198" s="267">
        <v>0</v>
      </c>
      <c r="AQ198" s="270">
        <v>5421.0400170600005</v>
      </c>
      <c r="AR198" s="174" t="e">
        <v>#N/A</v>
      </c>
      <c r="AS198" s="489">
        <v>4699.6770460600001</v>
      </c>
      <c r="AT198" s="268">
        <v>0.56572063191778221</v>
      </c>
      <c r="AU198" s="483">
        <v>765.74467559999994</v>
      </c>
      <c r="AV198" s="407">
        <v>2120.6320443399991</v>
      </c>
      <c r="AW198" s="430">
        <v>2886.376719939999</v>
      </c>
      <c r="AX198" s="436"/>
      <c r="AY198" s="195" t="e">
        <v>#N/A</v>
      </c>
      <c r="AZ198" s="176" t="e">
        <v>#N/A</v>
      </c>
      <c r="BA198" s="140"/>
      <c r="BB198" s="281"/>
      <c r="BC198" s="273"/>
      <c r="BD198" s="273"/>
      <c r="BE198" s="273"/>
      <c r="BF198" s="273"/>
      <c r="BG198" s="273"/>
      <c r="BH198" s="273"/>
      <c r="BI198" s="273"/>
      <c r="BJ198" s="273"/>
      <c r="BK198" s="273"/>
      <c r="BL198" s="273"/>
      <c r="BM198" s="273"/>
      <c r="BO198" s="273"/>
      <c r="BP198" s="273"/>
      <c r="BQ198" s="273"/>
      <c r="BR198" s="273"/>
      <c r="BS198" s="273"/>
      <c r="BT198" s="310"/>
      <c r="BU198" s="273"/>
      <c r="BV198" s="273"/>
      <c r="BW198" s="310"/>
      <c r="BX198" s="273"/>
      <c r="BY198" s="310"/>
      <c r="BZ198" s="273"/>
    </row>
    <row r="199" spans="2:78" ht="73.5" customHeight="1">
      <c r="B199" s="1" t="s">
        <v>188</v>
      </c>
      <c r="C199" s="1" t="s">
        <v>467</v>
      </c>
      <c r="D199" s="279" t="s">
        <v>356</v>
      </c>
      <c r="E199" s="1" t="s">
        <v>176</v>
      </c>
      <c r="F199" s="1" t="s">
        <v>164</v>
      </c>
      <c r="G199" s="1" t="s">
        <v>164</v>
      </c>
      <c r="H199" s="1" t="s">
        <v>164</v>
      </c>
      <c r="I199" s="1" t="s">
        <v>164</v>
      </c>
      <c r="J199" s="1" t="s">
        <v>164</v>
      </c>
      <c r="K199" s="1" t="s">
        <v>164</v>
      </c>
      <c r="L199" s="1" t="s">
        <v>164</v>
      </c>
      <c r="M199" s="1" t="s">
        <v>164</v>
      </c>
      <c r="N199" s="1" t="s">
        <v>164</v>
      </c>
      <c r="O199" s="1" t="s">
        <v>164</v>
      </c>
      <c r="T199" s="346" t="s">
        <v>357</v>
      </c>
      <c r="U199" s="338" t="s">
        <v>358</v>
      </c>
      <c r="V199" s="311" t="s">
        <v>357</v>
      </c>
      <c r="W199" s="405">
        <v>7339.8400519999996</v>
      </c>
      <c r="X199" s="405">
        <v>0</v>
      </c>
      <c r="Y199" s="405">
        <v>0</v>
      </c>
      <c r="Z199" s="405"/>
      <c r="AA199" s="405">
        <v>3295</v>
      </c>
      <c r="AB199" s="405"/>
      <c r="AC199" s="405"/>
      <c r="AD199" s="483">
        <v>10634.840052</v>
      </c>
      <c r="AE199" s="405">
        <v>0</v>
      </c>
      <c r="AF199" s="405">
        <v>10634.840052</v>
      </c>
      <c r="AG199" s="488">
        <v>9505.1074879999996</v>
      </c>
      <c r="AH199" s="268">
        <v>0.89377061070255204</v>
      </c>
      <c r="AI199" s="269"/>
      <c r="AJ199" s="267">
        <v>0</v>
      </c>
      <c r="AK199" s="270">
        <v>9505.1074879999996</v>
      </c>
      <c r="AL199" s="339" t="e" vm="1">
        <v>#VALUE!</v>
      </c>
      <c r="AM199" s="489">
        <v>3827.960239</v>
      </c>
      <c r="AN199" s="268">
        <v>0.35994525731302462</v>
      </c>
      <c r="AO199" s="269"/>
      <c r="AP199" s="267">
        <v>0</v>
      </c>
      <c r="AQ199" s="270">
        <v>3827.960239</v>
      </c>
      <c r="AR199" s="174" t="e">
        <v>#N/A</v>
      </c>
      <c r="AS199" s="489">
        <v>3618.5556059999999</v>
      </c>
      <c r="AT199" s="268">
        <v>0.34025482172808891</v>
      </c>
      <c r="AU199" s="483">
        <v>1129.7325639999999</v>
      </c>
      <c r="AV199" s="407">
        <v>5677.1472489999996</v>
      </c>
      <c r="AW199" s="430">
        <v>6806.8798129999996</v>
      </c>
      <c r="AX199" s="436"/>
      <c r="AY199" s="195" t="e">
        <v>#N/A</v>
      </c>
      <c r="AZ199" s="176" t="e">
        <v>#N/A</v>
      </c>
      <c r="BA199" s="140"/>
      <c r="BB199" s="281"/>
      <c r="BC199" s="273"/>
      <c r="BD199" s="273"/>
      <c r="BE199" s="273"/>
      <c r="BF199" s="273"/>
      <c r="BG199" s="273"/>
      <c r="BH199" s="273"/>
      <c r="BI199" s="273"/>
      <c r="BJ199" s="273"/>
      <c r="BK199" s="273"/>
      <c r="BL199" s="273"/>
      <c r="BM199" s="273"/>
      <c r="BO199" s="273"/>
      <c r="BP199" s="273"/>
      <c r="BQ199" s="273"/>
      <c r="BR199" s="273"/>
      <c r="BS199" s="273"/>
      <c r="BT199" s="310"/>
      <c r="BU199" s="273"/>
      <c r="BV199" s="273"/>
      <c r="BW199" s="310"/>
      <c r="BX199" s="273"/>
      <c r="BY199" s="310"/>
      <c r="BZ199" s="273"/>
    </row>
    <row r="200" spans="2:78" ht="75" customHeight="1">
      <c r="B200" s="1" t="s">
        <v>188</v>
      </c>
      <c r="C200" s="1" t="s">
        <v>467</v>
      </c>
      <c r="D200" s="279" t="s">
        <v>359</v>
      </c>
      <c r="E200" s="1" t="s">
        <v>176</v>
      </c>
      <c r="F200" s="1" t="s">
        <v>164</v>
      </c>
      <c r="G200" s="1" t="s">
        <v>164</v>
      </c>
      <c r="H200" s="1" t="s">
        <v>164</v>
      </c>
      <c r="I200" s="1" t="s">
        <v>164</v>
      </c>
      <c r="J200" s="1" t="s">
        <v>164</v>
      </c>
      <c r="K200" s="1" t="s">
        <v>164</v>
      </c>
      <c r="L200" s="1" t="s">
        <v>164</v>
      </c>
      <c r="M200" s="1" t="s">
        <v>164</v>
      </c>
      <c r="N200" s="1" t="s">
        <v>164</v>
      </c>
      <c r="O200" s="1" t="s">
        <v>164</v>
      </c>
      <c r="T200" s="346" t="s">
        <v>360</v>
      </c>
      <c r="U200" s="338" t="s">
        <v>361</v>
      </c>
      <c r="V200" s="311" t="s">
        <v>360</v>
      </c>
      <c r="W200" s="405">
        <v>5237.6412950000004</v>
      </c>
      <c r="X200" s="405">
        <v>0</v>
      </c>
      <c r="Y200" s="405">
        <v>0</v>
      </c>
      <c r="Z200" s="405"/>
      <c r="AA200" s="405">
        <v>0</v>
      </c>
      <c r="AB200" s="405"/>
      <c r="AC200" s="405"/>
      <c r="AD200" s="483">
        <v>5237.6412950000004</v>
      </c>
      <c r="AE200" s="405">
        <v>0</v>
      </c>
      <c r="AF200" s="405">
        <v>5237.6412950000004</v>
      </c>
      <c r="AG200" s="488">
        <v>4440.1267039799995</v>
      </c>
      <c r="AH200" s="268">
        <v>0.84773401878793597</v>
      </c>
      <c r="AI200" s="269"/>
      <c r="AJ200" s="267">
        <v>0</v>
      </c>
      <c r="AK200" s="270">
        <v>4440.1267039799995</v>
      </c>
      <c r="AL200" s="196" t="e" vm="1">
        <v>#VALUE!</v>
      </c>
      <c r="AM200" s="489">
        <v>1044.6867650199999</v>
      </c>
      <c r="AN200" s="268">
        <v>0.19945748595217608</v>
      </c>
      <c r="AO200" s="269"/>
      <c r="AP200" s="267">
        <v>0</v>
      </c>
      <c r="AQ200" s="270">
        <v>1044.6867650199999</v>
      </c>
      <c r="AR200" s="174" t="e">
        <v>#N/A</v>
      </c>
      <c r="AS200" s="489">
        <v>1001.78507002</v>
      </c>
      <c r="AT200" s="268">
        <v>0.19126645251104391</v>
      </c>
      <c r="AU200" s="483">
        <v>797.51459102000081</v>
      </c>
      <c r="AV200" s="407">
        <v>3395.4399389599994</v>
      </c>
      <c r="AW200" s="430">
        <v>4192.9545299800002</v>
      </c>
      <c r="AX200" s="436"/>
      <c r="AY200" s="195" t="e">
        <v>#N/A</v>
      </c>
      <c r="AZ200" s="176" t="e">
        <v>#N/A</v>
      </c>
      <c r="BA200" s="140"/>
      <c r="BB200" s="281"/>
      <c r="BC200" s="273"/>
      <c r="BD200" s="273"/>
      <c r="BE200" s="273"/>
      <c r="BF200" s="273"/>
      <c r="BG200" s="273"/>
      <c r="BH200" s="273"/>
      <c r="BI200" s="273"/>
      <c r="BJ200" s="273"/>
      <c r="BK200" s="273"/>
      <c r="BL200" s="273"/>
      <c r="BM200" s="273"/>
      <c r="BO200" s="273"/>
      <c r="BP200" s="273"/>
      <c r="BQ200" s="273"/>
      <c r="BR200" s="273"/>
      <c r="BS200" s="273"/>
      <c r="BT200" s="310"/>
      <c r="BU200" s="273"/>
      <c r="BV200" s="273"/>
      <c r="BW200" s="310"/>
      <c r="BX200" s="273"/>
      <c r="BY200" s="310"/>
      <c r="BZ200" s="273"/>
    </row>
    <row r="201" spans="2:78" ht="67.5" customHeight="1">
      <c r="B201" s="1" t="s">
        <v>188</v>
      </c>
      <c r="C201" s="1" t="s">
        <v>467</v>
      </c>
      <c r="D201" s="279" t="s">
        <v>362</v>
      </c>
      <c r="E201" s="1" t="s">
        <v>176</v>
      </c>
      <c r="F201" s="1" t="s">
        <v>164</v>
      </c>
      <c r="G201" s="1" t="s">
        <v>164</v>
      </c>
      <c r="H201" s="1" t="s">
        <v>164</v>
      </c>
      <c r="I201" s="1" t="s">
        <v>164</v>
      </c>
      <c r="J201" s="1" t="s">
        <v>164</v>
      </c>
      <c r="K201" s="1" t="s">
        <v>164</v>
      </c>
      <c r="L201" s="1" t="s">
        <v>164</v>
      </c>
      <c r="M201" s="1" t="s">
        <v>164</v>
      </c>
      <c r="N201" s="1" t="s">
        <v>164</v>
      </c>
      <c r="O201" s="1" t="s">
        <v>164</v>
      </c>
      <c r="T201" s="347" t="s">
        <v>363</v>
      </c>
      <c r="U201" s="338" t="s">
        <v>364</v>
      </c>
      <c r="V201" s="347" t="s">
        <v>363</v>
      </c>
      <c r="W201" s="423">
        <v>5067.1581239999996</v>
      </c>
      <c r="X201" s="405"/>
      <c r="Y201" s="405">
        <v>0</v>
      </c>
      <c r="Z201" s="405"/>
      <c r="AA201" s="405">
        <v>0</v>
      </c>
      <c r="AB201" s="405"/>
      <c r="AC201" s="405"/>
      <c r="AD201" s="483">
        <v>5067.1581239999996</v>
      </c>
      <c r="AE201" s="423">
        <v>0</v>
      </c>
      <c r="AF201" s="423">
        <v>5067.1581239999996</v>
      </c>
      <c r="AG201" s="493">
        <v>3553.66033767</v>
      </c>
      <c r="AH201" s="308">
        <v>0.70131230380171183</v>
      </c>
      <c r="AI201" s="309"/>
      <c r="AJ201" s="267">
        <v>0</v>
      </c>
      <c r="AK201" s="270">
        <v>3553.66033767</v>
      </c>
      <c r="AL201" s="339" t="e" vm="1">
        <v>#VALUE!</v>
      </c>
      <c r="AM201" s="489">
        <v>1318.6158149600001</v>
      </c>
      <c r="AN201" s="308">
        <v>0.26022787974871575</v>
      </c>
      <c r="AO201" s="309"/>
      <c r="AP201" s="267">
        <v>0</v>
      </c>
      <c r="AQ201" s="270">
        <v>1318.6158149600001</v>
      </c>
      <c r="AR201" s="174" t="e">
        <v>#N/A</v>
      </c>
      <c r="AS201" s="489">
        <v>1252.7777349600001</v>
      </c>
      <c r="AT201" s="308">
        <v>0.24723478216051034</v>
      </c>
      <c r="AU201" s="483">
        <v>1513.4977863299996</v>
      </c>
      <c r="AV201" s="424">
        <v>2235.0445227099999</v>
      </c>
      <c r="AW201" s="440">
        <v>3748.5423090399995</v>
      </c>
      <c r="AX201" s="435"/>
      <c r="AY201" s="195" t="e">
        <v>#N/A</v>
      </c>
      <c r="AZ201" s="176" t="e">
        <v>#N/A</v>
      </c>
      <c r="BA201" s="140"/>
      <c r="BB201" s="348"/>
      <c r="BC201" s="349"/>
      <c r="BD201" s="349"/>
      <c r="BE201" s="349"/>
      <c r="BF201" s="349"/>
      <c r="BG201" s="349"/>
      <c r="BH201" s="349"/>
      <c r="BI201" s="349"/>
      <c r="BJ201" s="349"/>
      <c r="BK201" s="349"/>
      <c r="BL201" s="349"/>
      <c r="BM201" s="349"/>
      <c r="BO201" s="273"/>
      <c r="BP201" s="273"/>
      <c r="BQ201" s="273"/>
      <c r="BR201" s="273"/>
      <c r="BS201" s="273"/>
      <c r="BT201" s="310"/>
      <c r="BU201" s="273"/>
      <c r="BV201" s="273"/>
      <c r="BW201" s="310"/>
      <c r="BX201" s="273"/>
      <c r="BY201" s="310"/>
      <c r="BZ201" s="273"/>
    </row>
    <row r="202" spans="2:78" ht="67.5" customHeight="1">
      <c r="B202" s="1" t="s">
        <v>188</v>
      </c>
      <c r="C202" s="1" t="s">
        <v>467</v>
      </c>
      <c r="D202" s="279" t="s">
        <v>365</v>
      </c>
      <c r="E202" s="1" t="s">
        <v>176</v>
      </c>
      <c r="F202" s="1" t="s">
        <v>164</v>
      </c>
      <c r="G202" s="1" t="s">
        <v>164</v>
      </c>
      <c r="H202" s="1" t="s">
        <v>164</v>
      </c>
      <c r="I202" s="1" t="s">
        <v>164</v>
      </c>
      <c r="J202" s="1" t="s">
        <v>164</v>
      </c>
      <c r="K202" s="1" t="s">
        <v>164</v>
      </c>
      <c r="L202" s="1" t="s">
        <v>164</v>
      </c>
      <c r="M202" s="1" t="s">
        <v>164</v>
      </c>
      <c r="N202" s="1" t="s">
        <v>164</v>
      </c>
      <c r="O202" s="1" t="s">
        <v>164</v>
      </c>
      <c r="T202" s="347" t="s">
        <v>366</v>
      </c>
      <c r="U202" s="338" t="s">
        <v>367</v>
      </c>
      <c r="V202" s="347" t="s">
        <v>366</v>
      </c>
      <c r="W202" s="423">
        <v>3908.525744</v>
      </c>
      <c r="X202" s="405"/>
      <c r="Y202" s="405">
        <v>0</v>
      </c>
      <c r="Z202" s="405"/>
      <c r="AA202" s="405">
        <v>0</v>
      </c>
      <c r="AB202" s="405"/>
      <c r="AC202" s="405"/>
      <c r="AD202" s="483">
        <v>3908.525744</v>
      </c>
      <c r="AE202" s="423">
        <v>0</v>
      </c>
      <c r="AF202" s="423">
        <v>3908.525744</v>
      </c>
      <c r="AG202" s="493">
        <v>3355.879958</v>
      </c>
      <c r="AH202" s="308">
        <v>0.85860505413112098</v>
      </c>
      <c r="AI202" s="309"/>
      <c r="AJ202" s="267">
        <v>0</v>
      </c>
      <c r="AK202" s="270">
        <v>3355.879958</v>
      </c>
      <c r="AL202" s="339" t="e" vm="1">
        <v>#VALUE!</v>
      </c>
      <c r="AM202" s="489">
        <v>2197.488194</v>
      </c>
      <c r="AN202" s="308">
        <v>0.56222942816057353</v>
      </c>
      <c r="AO202" s="309"/>
      <c r="AP202" s="267">
        <v>0</v>
      </c>
      <c r="AQ202" s="270">
        <v>2197.488194</v>
      </c>
      <c r="AR202" s="174" t="e">
        <v>#N/A</v>
      </c>
      <c r="AS202" s="489">
        <v>1834.4371880000001</v>
      </c>
      <c r="AT202" s="308">
        <v>0.46934248567149778</v>
      </c>
      <c r="AU202" s="483">
        <v>552.64578600000004</v>
      </c>
      <c r="AV202" s="424">
        <v>1158.391764</v>
      </c>
      <c r="AW202" s="440">
        <v>1711.03755</v>
      </c>
      <c r="AX202" s="435"/>
      <c r="AY202" s="195" t="e">
        <v>#N/A</v>
      </c>
      <c r="AZ202" s="176" t="e">
        <v>#N/A</v>
      </c>
      <c r="BA202" s="140"/>
      <c r="BB202" s="348"/>
      <c r="BC202" s="349"/>
      <c r="BD202" s="349"/>
      <c r="BE202" s="349"/>
      <c r="BF202" s="349"/>
      <c r="BG202" s="349"/>
      <c r="BH202" s="349"/>
      <c r="BI202" s="349"/>
      <c r="BJ202" s="349"/>
      <c r="BK202" s="349"/>
      <c r="BL202" s="349"/>
      <c r="BM202" s="349"/>
      <c r="BO202" s="273"/>
      <c r="BP202" s="273"/>
      <c r="BQ202" s="273"/>
      <c r="BR202" s="273"/>
      <c r="BS202" s="273"/>
      <c r="BT202" s="310"/>
      <c r="BU202" s="273"/>
      <c r="BV202" s="273"/>
      <c r="BW202" s="310"/>
      <c r="BX202" s="273"/>
      <c r="BY202" s="310"/>
      <c r="BZ202" s="273"/>
    </row>
    <row r="203" spans="2:78" ht="67.5" customHeight="1">
      <c r="B203" s="1" t="s">
        <v>188</v>
      </c>
      <c r="C203" s="1" t="s">
        <v>467</v>
      </c>
      <c r="D203" s="279" t="s">
        <v>368</v>
      </c>
      <c r="E203" s="1" t="s">
        <v>176</v>
      </c>
      <c r="F203" s="1" t="s">
        <v>164</v>
      </c>
      <c r="G203" s="1" t="s">
        <v>164</v>
      </c>
      <c r="H203" s="1" t="s">
        <v>164</v>
      </c>
      <c r="I203" s="1" t="s">
        <v>164</v>
      </c>
      <c r="J203" s="1" t="s">
        <v>164</v>
      </c>
      <c r="K203" s="1" t="s">
        <v>164</v>
      </c>
      <c r="L203" s="1" t="s">
        <v>164</v>
      </c>
      <c r="M203" s="1" t="s">
        <v>164</v>
      </c>
      <c r="N203" s="1" t="s">
        <v>164</v>
      </c>
      <c r="O203" s="1" t="s">
        <v>164</v>
      </c>
      <c r="T203" s="347" t="s">
        <v>369</v>
      </c>
      <c r="U203" s="338" t="s">
        <v>370</v>
      </c>
      <c r="V203" s="347" t="s">
        <v>369</v>
      </c>
      <c r="W203" s="423">
        <v>3102.9056770000002</v>
      </c>
      <c r="X203" s="405">
        <v>0</v>
      </c>
      <c r="Y203" s="405">
        <v>0</v>
      </c>
      <c r="Z203" s="405"/>
      <c r="AA203" s="405">
        <v>0</v>
      </c>
      <c r="AB203" s="405"/>
      <c r="AC203" s="405"/>
      <c r="AD203" s="483">
        <v>3102.9056770000002</v>
      </c>
      <c r="AE203" s="423">
        <v>0</v>
      </c>
      <c r="AF203" s="423">
        <v>3102.9056770000002</v>
      </c>
      <c r="AG203" s="493">
        <v>2890.4335080000001</v>
      </c>
      <c r="AH203" s="308">
        <v>0.93152477351312024</v>
      </c>
      <c r="AI203" s="309"/>
      <c r="AJ203" s="267">
        <v>0</v>
      </c>
      <c r="AK203" s="270">
        <v>2890.4335080000001</v>
      </c>
      <c r="AL203" s="339" t="e" vm="1">
        <v>#VALUE!</v>
      </c>
      <c r="AM203" s="489">
        <v>1771.2410841800001</v>
      </c>
      <c r="AN203" s="308">
        <v>0.57083304120687905</v>
      </c>
      <c r="AO203" s="309"/>
      <c r="AP203" s="267">
        <v>0</v>
      </c>
      <c r="AQ203" s="270">
        <v>1771.2410841800001</v>
      </c>
      <c r="AR203" s="174" t="e">
        <v>#N/A</v>
      </c>
      <c r="AS203" s="489">
        <v>1603.2611601800002</v>
      </c>
      <c r="AT203" s="308">
        <v>0.51669671175119003</v>
      </c>
      <c r="AU203" s="483">
        <v>212.47216900000012</v>
      </c>
      <c r="AV203" s="424">
        <v>1119.1924238199999</v>
      </c>
      <c r="AW203" s="440">
        <v>1331.6645928200001</v>
      </c>
      <c r="AX203" s="435"/>
      <c r="AY203" s="195" t="e">
        <v>#N/A</v>
      </c>
      <c r="AZ203" s="176" t="e">
        <v>#N/A</v>
      </c>
      <c r="BA203" s="140"/>
      <c r="BB203" s="348"/>
      <c r="BC203" s="349"/>
      <c r="BD203" s="349"/>
      <c r="BE203" s="349"/>
      <c r="BF203" s="349"/>
      <c r="BG203" s="349"/>
      <c r="BH203" s="349"/>
      <c r="BI203" s="349"/>
      <c r="BJ203" s="349"/>
      <c r="BK203" s="349"/>
      <c r="BL203" s="349"/>
      <c r="BM203" s="349"/>
      <c r="BO203" s="273"/>
      <c r="BP203" s="273"/>
      <c r="BQ203" s="273"/>
      <c r="BR203" s="273"/>
      <c r="BS203" s="273"/>
      <c r="BT203" s="310"/>
      <c r="BU203" s="273"/>
      <c r="BV203" s="273"/>
      <c r="BW203" s="310"/>
      <c r="BX203" s="273"/>
      <c r="BY203" s="310"/>
      <c r="BZ203" s="273"/>
    </row>
    <row r="204" spans="2:78" ht="122.25" customHeight="1" thickBot="1">
      <c r="B204" s="1" t="s">
        <v>188</v>
      </c>
      <c r="C204" s="1" t="s">
        <v>467</v>
      </c>
      <c r="D204" s="279" t="s">
        <v>342</v>
      </c>
      <c r="E204" s="1" t="s">
        <v>176</v>
      </c>
      <c r="F204" s="1" t="s">
        <v>164</v>
      </c>
      <c r="G204" s="1" t="s">
        <v>164</v>
      </c>
      <c r="H204" s="1" t="s">
        <v>164</v>
      </c>
      <c r="I204" s="1" t="s">
        <v>164</v>
      </c>
      <c r="J204" s="1" t="s">
        <v>164</v>
      </c>
      <c r="K204" s="1" t="s">
        <v>164</v>
      </c>
      <c r="L204" s="1" t="s">
        <v>164</v>
      </c>
      <c r="M204" s="1" t="s">
        <v>164</v>
      </c>
      <c r="N204" s="1" t="s">
        <v>164</v>
      </c>
      <c r="O204" s="1" t="s">
        <v>164</v>
      </c>
      <c r="T204" s="347" t="s">
        <v>371</v>
      </c>
      <c r="U204" s="338" t="s">
        <v>372</v>
      </c>
      <c r="V204" s="287" t="s">
        <v>371</v>
      </c>
      <c r="W204" s="423">
        <v>2388.6818640000001</v>
      </c>
      <c r="X204" s="405">
        <v>0</v>
      </c>
      <c r="Y204" s="405">
        <v>0</v>
      </c>
      <c r="Z204" s="405"/>
      <c r="AA204" s="405">
        <v>0</v>
      </c>
      <c r="AB204" s="405"/>
      <c r="AC204" s="405"/>
      <c r="AD204" s="483">
        <v>2388.6818640000001</v>
      </c>
      <c r="AE204" s="423">
        <v>0</v>
      </c>
      <c r="AF204" s="423">
        <v>2388.6818640000001</v>
      </c>
      <c r="AG204" s="493">
        <v>2228.3336960000001</v>
      </c>
      <c r="AH204" s="308">
        <v>0.93287169362458056</v>
      </c>
      <c r="AI204" s="309"/>
      <c r="AJ204" s="267">
        <v>0</v>
      </c>
      <c r="AK204" s="270">
        <v>2228.3336960000001</v>
      </c>
      <c r="AL204" s="339" t="e" vm="1">
        <v>#VALUE!</v>
      </c>
      <c r="AM204" s="489">
        <v>30.933333000000001</v>
      </c>
      <c r="AN204" s="308">
        <v>1.2949959333722307E-2</v>
      </c>
      <c r="AO204" s="309"/>
      <c r="AP204" s="267">
        <v>0</v>
      </c>
      <c r="AQ204" s="270">
        <v>30.933333000000001</v>
      </c>
      <c r="AR204" s="174" t="e">
        <v>#N/A</v>
      </c>
      <c r="AS204" s="489">
        <v>22.933333000000001</v>
      </c>
      <c r="AT204" s="308">
        <v>9.6008318837388727E-3</v>
      </c>
      <c r="AU204" s="483">
        <v>160.34816799999999</v>
      </c>
      <c r="AV204" s="424">
        <v>2197.4003630000002</v>
      </c>
      <c r="AW204" s="440">
        <v>2357.7485310000002</v>
      </c>
      <c r="AX204" s="435"/>
      <c r="AY204" s="195" t="e">
        <v>#N/A</v>
      </c>
      <c r="AZ204" s="176" t="e">
        <v>#N/A</v>
      </c>
      <c r="BA204" s="140"/>
      <c r="BB204" s="281"/>
      <c r="BC204" s="273"/>
      <c r="BD204" s="273"/>
      <c r="BE204" s="273"/>
      <c r="BF204" s="273"/>
      <c r="BG204" s="273"/>
      <c r="BH204" s="273"/>
      <c r="BI204" s="273"/>
      <c r="BJ204" s="273"/>
      <c r="BK204" s="273"/>
      <c r="BL204" s="273"/>
      <c r="BM204" s="273"/>
      <c r="BO204" s="273"/>
      <c r="BP204" s="273"/>
      <c r="BQ204" s="273"/>
      <c r="BR204" s="273"/>
      <c r="BS204" s="273"/>
      <c r="BT204" s="310"/>
      <c r="BU204" s="273"/>
      <c r="BV204" s="273"/>
      <c r="BW204" s="310"/>
      <c r="BX204" s="273"/>
      <c r="BY204" s="310"/>
      <c r="BZ204" s="273"/>
    </row>
    <row r="205" spans="2:78" ht="24.75" customHeight="1" thickBot="1">
      <c r="N205" s="157"/>
      <c r="O205" s="157"/>
      <c r="P205" s="157"/>
      <c r="Q205" s="157"/>
      <c r="R205" s="157"/>
      <c r="S205" s="157"/>
      <c r="T205" s="160" t="s">
        <v>78</v>
      </c>
      <c r="U205" s="457"/>
      <c r="V205" s="160" t="s">
        <v>78</v>
      </c>
      <c r="W205" s="398">
        <v>45787.8</v>
      </c>
      <c r="X205" s="398">
        <v>0</v>
      </c>
      <c r="Y205" s="398">
        <v>0</v>
      </c>
      <c r="Z205" s="398">
        <v>0</v>
      </c>
      <c r="AA205" s="398">
        <v>3295</v>
      </c>
      <c r="AB205" s="398">
        <v>0</v>
      </c>
      <c r="AC205" s="398">
        <v>0</v>
      </c>
      <c r="AD205" s="473">
        <v>49082.8</v>
      </c>
      <c r="AE205" s="398">
        <v>0</v>
      </c>
      <c r="AF205" s="398">
        <v>49082.8</v>
      </c>
      <c r="AG205" s="473">
        <v>41407.472249049999</v>
      </c>
      <c r="AH205" s="171">
        <v>0.84362490014933944</v>
      </c>
      <c r="AI205" s="292"/>
      <c r="AJ205" s="398">
        <v>0</v>
      </c>
      <c r="AK205" s="398">
        <v>41407.472249049999</v>
      </c>
      <c r="AL205" s="339" t="e" vm="1">
        <v>#VALUE!</v>
      </c>
      <c r="AM205" s="473">
        <v>20903.331834140005</v>
      </c>
      <c r="AN205" s="188">
        <v>0.425878960331114</v>
      </c>
      <c r="AO205" s="294"/>
      <c r="AP205" s="398">
        <v>0</v>
      </c>
      <c r="AQ205" s="398">
        <v>20903.331834140005</v>
      </c>
      <c r="AR205" s="174" t="e">
        <v>#N/A</v>
      </c>
      <c r="AS205" s="473">
        <v>18814.231650140002</v>
      </c>
      <c r="AT205" s="188">
        <v>0.38331618510231691</v>
      </c>
      <c r="AU205" s="473">
        <v>7675.3277509500003</v>
      </c>
      <c r="AV205" s="398">
        <v>20504.140414909998</v>
      </c>
      <c r="AW205" s="398">
        <v>28179.468165860002</v>
      </c>
      <c r="AX205" s="434"/>
      <c r="AY205" s="192" t="e">
        <v>#N/A</v>
      </c>
      <c r="AZ205" s="176" t="e">
        <v>#N/A</v>
      </c>
      <c r="BA205" s="140"/>
      <c r="BB205" s="350"/>
      <c r="BC205" s="350"/>
      <c r="BD205" s="350"/>
      <c r="BE205" s="350"/>
      <c r="BF205" s="350"/>
      <c r="BG205" s="350"/>
      <c r="BH205" s="350"/>
      <c r="BI205" s="350"/>
      <c r="BJ205" s="350"/>
      <c r="BK205" s="350"/>
      <c r="BL205" s="350"/>
      <c r="BM205" s="350"/>
      <c r="BO205" s="350"/>
      <c r="BP205" s="350"/>
      <c r="BQ205" s="350"/>
      <c r="BR205" s="350"/>
      <c r="BS205" s="350"/>
      <c r="BT205" s="350"/>
      <c r="BU205" s="350"/>
      <c r="BV205" s="350"/>
      <c r="BW205" s="350"/>
      <c r="BX205" s="350"/>
      <c r="BY205" s="350"/>
      <c r="BZ205" s="350"/>
    </row>
    <row r="206" spans="2:78" ht="9.75" customHeight="1">
      <c r="T206" s="145"/>
      <c r="U206" s="447"/>
      <c r="V206" s="146"/>
      <c r="W206" s="145"/>
      <c r="X206" s="145"/>
      <c r="Y206" s="145"/>
      <c r="Z206" s="145"/>
      <c r="AA206" s="145"/>
      <c r="AB206" s="145"/>
      <c r="AC206" s="145"/>
      <c r="AD206" s="441"/>
      <c r="AE206" s="145"/>
      <c r="AF206" s="145"/>
      <c r="AG206" s="441"/>
      <c r="AH206" s="147"/>
      <c r="AI206" s="148"/>
      <c r="AJ206" s="148"/>
      <c r="AK206" s="148"/>
      <c r="AL206" s="141"/>
      <c r="AM206" s="441"/>
      <c r="AN206" s="351"/>
      <c r="AO206" s="148"/>
      <c r="AP206" s="148"/>
      <c r="AQ206" s="148"/>
      <c r="AR206" s="141"/>
      <c r="AS206" s="441"/>
      <c r="AT206" s="351"/>
      <c r="AU206" s="441"/>
      <c r="AV206" s="391"/>
      <c r="AW206" s="391"/>
      <c r="AX206" s="391"/>
      <c r="AY206" s="148"/>
      <c r="AZ206" s="148"/>
      <c r="BA206" s="140"/>
      <c r="BB206" s="352"/>
      <c r="BC206" s="352"/>
      <c r="BD206" s="352"/>
      <c r="BE206" s="352"/>
      <c r="BF206" s="352"/>
      <c r="BG206" s="352"/>
      <c r="BH206" s="352"/>
      <c r="BI206" s="352"/>
      <c r="BJ206" s="352"/>
      <c r="BK206" s="352"/>
      <c r="BL206" s="352"/>
      <c r="BM206" s="352"/>
      <c r="BO206" s="352"/>
      <c r="BP206" s="352"/>
      <c r="BQ206" s="352"/>
      <c r="BR206" s="352"/>
      <c r="BS206" s="352"/>
      <c r="BT206" s="352"/>
      <c r="BU206" s="352"/>
      <c r="BV206" s="352"/>
      <c r="BW206" s="352"/>
      <c r="BX206" s="352"/>
      <c r="BY206" s="352"/>
      <c r="BZ206" s="352"/>
    </row>
    <row r="207" spans="2:78" ht="23.25" customHeight="1">
      <c r="T207" s="541" t="s">
        <v>373</v>
      </c>
      <c r="U207" s="541"/>
      <c r="V207" s="541"/>
      <c r="W207" s="541"/>
      <c r="X207" s="541"/>
      <c r="Y207" s="541"/>
      <c r="Z207" s="541"/>
      <c r="AA207" s="541"/>
      <c r="AB207" s="541"/>
      <c r="AC207" s="541"/>
      <c r="AD207" s="541"/>
      <c r="AE207" s="541"/>
      <c r="AF207" s="541"/>
      <c r="AG207" s="541"/>
      <c r="AH207" s="541"/>
      <c r="AI207" s="541"/>
      <c r="AJ207" s="541"/>
      <c r="AK207" s="541"/>
      <c r="AL207" s="541"/>
      <c r="AM207" s="541"/>
      <c r="AN207" s="541"/>
      <c r="AO207" s="541"/>
      <c r="AP207" s="541"/>
      <c r="AQ207" s="541"/>
      <c r="AR207" s="541"/>
      <c r="AS207" s="243"/>
      <c r="AT207" s="243"/>
      <c r="AU207" s="441"/>
      <c r="AV207" s="391"/>
      <c r="AW207" s="391"/>
      <c r="AX207" s="391"/>
      <c r="AY207" s="148"/>
      <c r="AZ207" s="148"/>
      <c r="BA207" s="140"/>
      <c r="BB207" s="352"/>
      <c r="BC207" s="352"/>
      <c r="BD207" s="352"/>
      <c r="BE207" s="352"/>
      <c r="BF207" s="352"/>
      <c r="BG207" s="352"/>
      <c r="BH207" s="352"/>
      <c r="BI207" s="352"/>
      <c r="BJ207" s="352"/>
      <c r="BK207" s="352"/>
      <c r="BL207" s="352"/>
      <c r="BM207" s="352"/>
      <c r="BO207" s="352"/>
      <c r="BP207" s="352"/>
      <c r="BQ207" s="352"/>
      <c r="BR207" s="352"/>
      <c r="BS207" s="352"/>
      <c r="BT207" s="352"/>
      <c r="BU207" s="352"/>
      <c r="BV207" s="352"/>
      <c r="BW207" s="352"/>
      <c r="BX207" s="352"/>
      <c r="BY207" s="352"/>
      <c r="BZ207" s="352"/>
    </row>
    <row r="208" spans="2:78" ht="10.5" customHeight="1" thickBot="1">
      <c r="T208" s="145"/>
      <c r="U208" s="447"/>
      <c r="V208" s="146"/>
      <c r="W208" s="145"/>
      <c r="X208" s="145"/>
      <c r="Y208" s="145"/>
      <c r="Z208" s="145"/>
      <c r="AA208" s="145"/>
      <c r="AB208" s="145"/>
      <c r="AC208" s="145"/>
      <c r="AD208" s="441"/>
      <c r="AE208" s="145"/>
      <c r="AF208" s="145"/>
      <c r="AG208" s="441"/>
      <c r="AH208" s="147"/>
      <c r="AI208" s="148"/>
      <c r="AJ208" s="148"/>
      <c r="AK208" s="148"/>
      <c r="AL208" s="141"/>
      <c r="AM208" s="441"/>
      <c r="AN208" s="147"/>
      <c r="AO208" s="148"/>
      <c r="AP208" s="148"/>
      <c r="AQ208" s="148"/>
      <c r="AR208" s="141"/>
      <c r="AS208" s="441"/>
      <c r="AT208" s="147"/>
      <c r="AU208" s="441"/>
      <c r="AV208" s="391"/>
      <c r="AW208" s="391"/>
      <c r="AX208" s="391"/>
      <c r="AY208" s="148"/>
      <c r="AZ208" s="148"/>
      <c r="BA208" s="140"/>
      <c r="BB208" s="352"/>
      <c r="BC208" s="352"/>
      <c r="BD208" s="352"/>
      <c r="BE208" s="352"/>
      <c r="BF208" s="352"/>
      <c r="BG208" s="352"/>
      <c r="BH208" s="352"/>
      <c r="BI208" s="352"/>
      <c r="BJ208" s="352"/>
      <c r="BK208" s="352"/>
      <c r="BL208" s="352"/>
      <c r="BM208" s="352"/>
      <c r="BO208" s="352"/>
      <c r="BP208" s="352"/>
      <c r="BQ208" s="352"/>
      <c r="BR208" s="352"/>
      <c r="BS208" s="352"/>
      <c r="BT208" s="352"/>
      <c r="BU208" s="352"/>
      <c r="BV208" s="352"/>
      <c r="BW208" s="352"/>
      <c r="BX208" s="352"/>
      <c r="BY208" s="352"/>
      <c r="BZ208" s="352"/>
    </row>
    <row r="209" spans="1:78" ht="51" customHeight="1" thickBot="1">
      <c r="B209" s="154"/>
      <c r="C209" s="232"/>
      <c r="D209" s="232"/>
      <c r="E209" s="232"/>
      <c r="F209" s="232"/>
      <c r="G209" s="232"/>
      <c r="H209" s="232"/>
      <c r="I209" s="232"/>
      <c r="J209" s="232"/>
      <c r="K209" s="232"/>
      <c r="L209" s="232"/>
      <c r="M209" s="232"/>
      <c r="N209" s="232"/>
      <c r="O209" s="232"/>
      <c r="P209" s="232"/>
      <c r="Q209" s="232"/>
      <c r="R209" s="232"/>
      <c r="S209" s="232"/>
      <c r="T209" s="159" t="s">
        <v>125</v>
      </c>
      <c r="U209" s="456"/>
      <c r="V209" s="159" t="s">
        <v>125</v>
      </c>
      <c r="W209" s="160" t="s">
        <v>126</v>
      </c>
      <c r="X209" s="160" t="s">
        <v>127</v>
      </c>
      <c r="Y209" s="160" t="s">
        <v>128</v>
      </c>
      <c r="Z209" s="160" t="s">
        <v>129</v>
      </c>
      <c r="AA209" s="160" t="s">
        <v>130</v>
      </c>
      <c r="AB209" s="160" t="s">
        <v>131</v>
      </c>
      <c r="AC209" s="159" t="s">
        <v>132</v>
      </c>
      <c r="AD209" s="469" t="s">
        <v>133</v>
      </c>
      <c r="AE209" s="159" t="s">
        <v>134</v>
      </c>
      <c r="AF209" s="159" t="s">
        <v>135</v>
      </c>
      <c r="AG209" s="469" t="s">
        <v>0</v>
      </c>
      <c r="AH209" s="161" t="s">
        <v>136</v>
      </c>
      <c r="AI209" s="162" t="s">
        <v>137</v>
      </c>
      <c r="AJ209" s="162" t="s">
        <v>138</v>
      </c>
      <c r="AK209" s="162" t="s">
        <v>139</v>
      </c>
      <c r="AL209" s="163" t="s">
        <v>140</v>
      </c>
      <c r="AM209" s="469" t="s">
        <v>141</v>
      </c>
      <c r="AN209" s="161" t="s">
        <v>142</v>
      </c>
      <c r="AO209" s="162"/>
      <c r="AP209" s="259" t="s">
        <v>144</v>
      </c>
      <c r="AQ209" s="259" t="s">
        <v>145</v>
      </c>
      <c r="AR209" s="288" t="s">
        <v>146</v>
      </c>
      <c r="AS209" s="469" t="s">
        <v>464</v>
      </c>
      <c r="AT209" s="161" t="s">
        <v>465</v>
      </c>
      <c r="AU209" s="469" t="s">
        <v>147</v>
      </c>
      <c r="AV209" s="392" t="s">
        <v>148</v>
      </c>
      <c r="AW209" s="392" t="s">
        <v>149</v>
      </c>
      <c r="AX209" s="438"/>
      <c r="AY209" s="164" t="s">
        <v>151</v>
      </c>
      <c r="AZ209" s="165" t="s">
        <v>152</v>
      </c>
      <c r="BA209" s="140"/>
      <c r="BB209" s="353"/>
      <c r="BC209" s="353"/>
      <c r="BD209" s="353"/>
      <c r="BE209" s="353"/>
      <c r="BF209" s="353"/>
      <c r="BG209" s="353"/>
      <c r="BH209" s="353"/>
      <c r="BI209" s="353"/>
      <c r="BJ209" s="353"/>
      <c r="BK209" s="353"/>
      <c r="BL209" s="353"/>
      <c r="BM209" s="353"/>
      <c r="BO209" s="353"/>
      <c r="BP209" s="353"/>
      <c r="BQ209" s="353"/>
      <c r="BR209" s="353"/>
      <c r="BS209" s="353"/>
      <c r="BT209" s="353"/>
      <c r="BU209" s="353"/>
      <c r="BV209" s="353"/>
      <c r="BW209" s="353"/>
      <c r="BX209" s="353"/>
      <c r="BY209" s="353"/>
      <c r="BZ209" s="353"/>
    </row>
    <row r="210" spans="1:78" ht="21" customHeight="1" thickBot="1">
      <c r="B210" s="1" t="s">
        <v>190</v>
      </c>
      <c r="C210" s="1" t="s">
        <v>468</v>
      </c>
      <c r="D210" s="1" t="s">
        <v>164</v>
      </c>
      <c r="E210" s="1" t="s">
        <v>165</v>
      </c>
      <c r="F210" s="1" t="s">
        <v>164</v>
      </c>
      <c r="G210" s="1" t="s">
        <v>164</v>
      </c>
      <c r="H210" s="1" t="s">
        <v>164</v>
      </c>
      <c r="I210" s="1" t="s">
        <v>164</v>
      </c>
      <c r="J210" s="1" t="s">
        <v>164</v>
      </c>
      <c r="K210" s="1" t="s">
        <v>164</v>
      </c>
      <c r="L210" s="1" t="s">
        <v>164</v>
      </c>
      <c r="M210" s="1" t="s">
        <v>164</v>
      </c>
      <c r="N210" s="1" t="s">
        <v>164</v>
      </c>
      <c r="O210" s="1" t="s">
        <v>164</v>
      </c>
      <c r="T210" s="160" t="s">
        <v>166</v>
      </c>
      <c r="U210" s="457"/>
      <c r="V210" s="160" t="s">
        <v>166</v>
      </c>
      <c r="W210" s="398">
        <v>28955.253948999998</v>
      </c>
      <c r="X210" s="190">
        <v>0</v>
      </c>
      <c r="Y210" s="190">
        <v>1096.0788670000002</v>
      </c>
      <c r="Z210" s="190"/>
      <c r="AA210" s="190">
        <v>2193.0788669999997</v>
      </c>
      <c r="AB210" s="190">
        <v>0</v>
      </c>
      <c r="AC210" s="190">
        <v>0</v>
      </c>
      <c r="AD210" s="473">
        <v>30052.253948999998</v>
      </c>
      <c r="AE210" s="398">
        <v>2482.5</v>
      </c>
      <c r="AF210" s="398">
        <v>27569.753948999998</v>
      </c>
      <c r="AG210" s="473">
        <v>21355.900925480004</v>
      </c>
      <c r="AH210" s="171">
        <v>0.71062559772461364</v>
      </c>
      <c r="AI210" s="246"/>
      <c r="AJ210" s="330">
        <v>0</v>
      </c>
      <c r="AK210" s="330">
        <v>21266.927925480002</v>
      </c>
      <c r="AL210" s="339" t="e" vm="1">
        <v>#VALUE!</v>
      </c>
      <c r="AM210" s="492">
        <v>20558.538749990003</v>
      </c>
      <c r="AN210" s="343">
        <v>0.68409307284833776</v>
      </c>
      <c r="AO210" s="225"/>
      <c r="AP210" s="330">
        <v>0</v>
      </c>
      <c r="AQ210" s="330">
        <v>20469.565749990001</v>
      </c>
      <c r="AR210" s="174" t="e">
        <v>#N/A</v>
      </c>
      <c r="AS210" s="492">
        <v>20558.538749990003</v>
      </c>
      <c r="AT210" s="343">
        <v>0.68409307284833776</v>
      </c>
      <c r="AU210" s="473">
        <v>8696.353023519996</v>
      </c>
      <c r="AV210" s="398">
        <v>797.36217548999912</v>
      </c>
      <c r="AW210" s="400">
        <v>9493.7151990099956</v>
      </c>
      <c r="AX210" s="434"/>
      <c r="AY210" s="192" t="e">
        <v>#N/A</v>
      </c>
      <c r="AZ210" s="176" t="e">
        <v>#N/A</v>
      </c>
      <c r="BA210" s="140"/>
      <c r="BB210" s="354"/>
      <c r="BC210" s="354"/>
      <c r="BD210" s="354"/>
      <c r="BE210" s="354"/>
      <c r="BF210" s="354"/>
      <c r="BG210" s="354"/>
      <c r="BH210" s="354"/>
      <c r="BI210" s="354"/>
      <c r="BJ210" s="354"/>
      <c r="BK210" s="354"/>
      <c r="BL210" s="354"/>
      <c r="BM210" s="354"/>
      <c r="BO210" s="354"/>
      <c r="BP210" s="354"/>
      <c r="BQ210" s="354"/>
      <c r="BR210" s="354"/>
      <c r="BS210" s="354"/>
      <c r="BT210" s="354"/>
      <c r="BU210" s="354"/>
      <c r="BV210" s="354"/>
      <c r="BW210" s="354"/>
      <c r="BX210" s="354"/>
      <c r="BY210" s="354"/>
      <c r="BZ210" s="354"/>
    </row>
    <row r="211" spans="1:78" ht="21" customHeight="1">
      <c r="B211" s="1" t="s">
        <v>190</v>
      </c>
      <c r="C211" s="1" t="s">
        <v>468</v>
      </c>
      <c r="D211" s="1" t="s">
        <v>164</v>
      </c>
      <c r="E211" s="1" t="s">
        <v>165</v>
      </c>
      <c r="F211" s="1">
        <v>1</v>
      </c>
      <c r="G211" s="1" t="s">
        <v>164</v>
      </c>
      <c r="H211" s="1" t="s">
        <v>164</v>
      </c>
      <c r="I211" s="1" t="s">
        <v>164</v>
      </c>
      <c r="J211" s="1" t="s">
        <v>164</v>
      </c>
      <c r="K211" s="1" t="s">
        <v>164</v>
      </c>
      <c r="L211" s="1" t="s">
        <v>164</v>
      </c>
      <c r="M211" s="1" t="s">
        <v>164</v>
      </c>
      <c r="N211" s="1" t="s">
        <v>164</v>
      </c>
      <c r="O211" s="1" t="s">
        <v>164</v>
      </c>
      <c r="T211" s="331" t="s">
        <v>203</v>
      </c>
      <c r="U211" s="463"/>
      <c r="V211" s="179" t="s">
        <v>203</v>
      </c>
      <c r="W211" s="397">
        <v>22523.192999999999</v>
      </c>
      <c r="X211" s="330"/>
      <c r="Y211" s="397">
        <v>1054.1243910000001</v>
      </c>
      <c r="Z211" s="355"/>
      <c r="AA211" s="397">
        <v>2137.5842459999999</v>
      </c>
      <c r="AB211" s="330"/>
      <c r="AC211" s="330"/>
      <c r="AD211" s="472">
        <v>23606.652854999997</v>
      </c>
      <c r="AE211" s="397">
        <v>2482.5</v>
      </c>
      <c r="AF211" s="397">
        <v>21124.152854999997</v>
      </c>
      <c r="AG211" s="472">
        <v>15456.772926</v>
      </c>
      <c r="AH211" s="182">
        <v>0.65476342711271684</v>
      </c>
      <c r="AI211" s="225"/>
      <c r="AJ211" s="181">
        <v>0</v>
      </c>
      <c r="AK211" s="181">
        <v>15456.772926</v>
      </c>
      <c r="AL211" s="339" t="e" vm="1">
        <v>#VALUE!</v>
      </c>
      <c r="AM211" s="472">
        <v>15453.526721</v>
      </c>
      <c r="AN211" s="182">
        <v>0.6546259148181981</v>
      </c>
      <c r="AO211" s="225"/>
      <c r="AP211" s="181">
        <v>0</v>
      </c>
      <c r="AQ211" s="181">
        <v>15453.526721</v>
      </c>
      <c r="AR211" s="174" t="e">
        <v>#N/A</v>
      </c>
      <c r="AS211" s="472">
        <v>15453.526721</v>
      </c>
      <c r="AT211" s="182">
        <v>0.6546259148181981</v>
      </c>
      <c r="AU211" s="472">
        <v>8149.879928999997</v>
      </c>
      <c r="AV211" s="395">
        <v>3.2462049999994633</v>
      </c>
      <c r="AW211" s="396">
        <v>8153.1261339999965</v>
      </c>
      <c r="AX211" s="439"/>
      <c r="AY211" s="195" t="e">
        <v>#N/A</v>
      </c>
      <c r="AZ211" s="176" t="e">
        <v>#N/A</v>
      </c>
      <c r="BA211" s="140"/>
      <c r="BB211" s="273"/>
      <c r="BC211" s="273"/>
      <c r="BD211" s="273"/>
      <c r="BE211" s="273"/>
      <c r="BF211" s="273"/>
      <c r="BG211" s="273"/>
      <c r="BH211" s="273"/>
      <c r="BI211" s="273"/>
      <c r="BJ211" s="273"/>
      <c r="BK211" s="273"/>
      <c r="BL211" s="273"/>
      <c r="BM211" s="273"/>
      <c r="BO211" s="273"/>
      <c r="BP211" s="273"/>
      <c r="BQ211" s="273"/>
      <c r="BR211" s="273"/>
      <c r="BS211" s="273"/>
      <c r="BT211" s="273"/>
      <c r="BU211" s="273"/>
      <c r="BV211" s="273"/>
      <c r="BW211" s="273"/>
      <c r="BX211" s="273"/>
      <c r="BY211" s="273"/>
      <c r="BZ211" s="273"/>
    </row>
    <row r="212" spans="1:78" ht="21" customHeight="1">
      <c r="B212" s="1" t="s">
        <v>190</v>
      </c>
      <c r="C212" s="1" t="s">
        <v>468</v>
      </c>
      <c r="D212" s="1" t="s">
        <v>164</v>
      </c>
      <c r="E212" s="1" t="s">
        <v>165</v>
      </c>
      <c r="F212" s="1">
        <v>2</v>
      </c>
      <c r="G212" s="1" t="s">
        <v>164</v>
      </c>
      <c r="H212" s="1" t="s">
        <v>164</v>
      </c>
      <c r="I212" s="1" t="s">
        <v>164</v>
      </c>
      <c r="J212" s="1" t="s">
        <v>164</v>
      </c>
      <c r="K212" s="1" t="s">
        <v>164</v>
      </c>
      <c r="L212" s="1" t="s">
        <v>164</v>
      </c>
      <c r="M212" s="1" t="s">
        <v>164</v>
      </c>
      <c r="N212" s="1" t="s">
        <v>164</v>
      </c>
      <c r="O212" s="1" t="s">
        <v>164</v>
      </c>
      <c r="T212" s="331" t="s">
        <v>168</v>
      </c>
      <c r="U212" s="463"/>
      <c r="V212" s="179" t="s">
        <v>168</v>
      </c>
      <c r="W212" s="397">
        <v>3714</v>
      </c>
      <c r="X212" s="330"/>
      <c r="Y212" s="397">
        <v>41.954476</v>
      </c>
      <c r="Z212" s="330"/>
      <c r="AA212" s="397">
        <v>0</v>
      </c>
      <c r="AB212" s="330"/>
      <c r="AC212" s="330"/>
      <c r="AD212" s="472">
        <v>3672.0455240000001</v>
      </c>
      <c r="AE212" s="397">
        <v>0</v>
      </c>
      <c r="AF212" s="397">
        <v>3672.0455240000001</v>
      </c>
      <c r="AG212" s="472">
        <v>3281.0786687899999</v>
      </c>
      <c r="AH212" s="182">
        <v>0.893528864864367</v>
      </c>
      <c r="AI212" s="225"/>
      <c r="AJ212" s="181">
        <v>0</v>
      </c>
      <c r="AK212" s="181">
        <v>3281.0786687899999</v>
      </c>
      <c r="AL212" s="339" t="e" vm="1">
        <v>#VALUE!</v>
      </c>
      <c r="AM212" s="472">
        <v>2486.9626983000003</v>
      </c>
      <c r="AN212" s="182">
        <v>0.67726902677146661</v>
      </c>
      <c r="AO212" s="225"/>
      <c r="AP212" s="181">
        <v>0</v>
      </c>
      <c r="AQ212" s="181">
        <v>2486.9626983000003</v>
      </c>
      <c r="AR212" s="174" t="e">
        <v>#N/A</v>
      </c>
      <c r="AS212" s="472">
        <v>2486.9626983000003</v>
      </c>
      <c r="AT212" s="182">
        <v>0.67726902677146661</v>
      </c>
      <c r="AU212" s="472">
        <v>390.96685521000018</v>
      </c>
      <c r="AV212" s="395">
        <v>794.11597048999965</v>
      </c>
      <c r="AW212" s="396">
        <v>1185.0828256999998</v>
      </c>
      <c r="AX212" s="439"/>
      <c r="AY212" s="195" t="e">
        <v>#N/A</v>
      </c>
      <c r="AZ212" s="176" t="e">
        <v>#N/A</v>
      </c>
      <c r="BA212" s="140"/>
      <c r="BB212" s="273"/>
      <c r="BC212" s="273"/>
      <c r="BD212" s="273"/>
      <c r="BE212" s="273"/>
      <c r="BF212" s="273"/>
      <c r="BG212" s="273"/>
      <c r="BH212" s="273"/>
      <c r="BI212" s="273"/>
      <c r="BJ212" s="273"/>
      <c r="BK212" s="273"/>
      <c r="BL212" s="273"/>
      <c r="BM212" s="273"/>
      <c r="BO212" s="273"/>
      <c r="BP212" s="273"/>
      <c r="BQ212" s="273"/>
      <c r="BR212" s="273"/>
      <c r="BS212" s="273"/>
      <c r="BT212" s="273"/>
      <c r="BU212" s="273"/>
      <c r="BV212" s="273"/>
      <c r="BW212" s="273"/>
      <c r="BX212" s="273"/>
      <c r="BY212" s="273"/>
      <c r="BZ212" s="273"/>
    </row>
    <row r="213" spans="1:78" ht="20.25" customHeight="1">
      <c r="B213" s="1" t="s">
        <v>190</v>
      </c>
      <c r="C213" s="1" t="s">
        <v>468</v>
      </c>
      <c r="D213" s="1" t="s">
        <v>164</v>
      </c>
      <c r="E213" s="1" t="s">
        <v>165</v>
      </c>
      <c r="F213" s="1">
        <v>3</v>
      </c>
      <c r="G213" s="1" t="s">
        <v>164</v>
      </c>
      <c r="H213" s="1" t="s">
        <v>164</v>
      </c>
      <c r="I213" s="1" t="s">
        <v>164</v>
      </c>
      <c r="J213" s="1" t="s">
        <v>164</v>
      </c>
      <c r="K213" s="1" t="s">
        <v>164</v>
      </c>
      <c r="L213" s="1" t="s">
        <v>164</v>
      </c>
      <c r="M213" s="1" t="s">
        <v>164</v>
      </c>
      <c r="N213" s="1" t="s">
        <v>164</v>
      </c>
      <c r="O213" s="1" t="s">
        <v>164</v>
      </c>
      <c r="T213" s="331" t="s">
        <v>169</v>
      </c>
      <c r="U213" s="463"/>
      <c r="V213" s="179" t="s">
        <v>169</v>
      </c>
      <c r="W213" s="397">
        <v>2542.760949</v>
      </c>
      <c r="X213" s="330"/>
      <c r="Y213" s="397">
        <v>0</v>
      </c>
      <c r="Z213" s="355"/>
      <c r="AA213" s="397">
        <v>35.831620999999998</v>
      </c>
      <c r="AB213" s="330"/>
      <c r="AC213" s="330"/>
      <c r="AD213" s="472">
        <v>2578.5925699999998</v>
      </c>
      <c r="AE213" s="397">
        <v>0</v>
      </c>
      <c r="AF213" s="397">
        <v>2578.5925699999998</v>
      </c>
      <c r="AG213" s="472">
        <v>2529.0763306899998</v>
      </c>
      <c r="AH213" s="182">
        <v>0.98079718374818714</v>
      </c>
      <c r="AI213" s="225"/>
      <c r="AJ213" s="181">
        <v>0</v>
      </c>
      <c r="AK213" s="181">
        <v>2529.0763306899998</v>
      </c>
      <c r="AL213" s="339" t="e" vm="1">
        <v>#VALUE!</v>
      </c>
      <c r="AM213" s="472">
        <v>2529.0763306899998</v>
      </c>
      <c r="AN213" s="182">
        <v>0.98079718374818714</v>
      </c>
      <c r="AO213" s="225"/>
      <c r="AP213" s="181">
        <v>0</v>
      </c>
      <c r="AQ213" s="181">
        <v>2529.0763306899998</v>
      </c>
      <c r="AR213" s="174" t="e">
        <v>#N/A</v>
      </c>
      <c r="AS213" s="472">
        <v>2529.0763306899998</v>
      </c>
      <c r="AT213" s="182">
        <v>0.98079718374818714</v>
      </c>
      <c r="AU213" s="472">
        <v>49.516239309999946</v>
      </c>
      <c r="AV213" s="395">
        <v>0</v>
      </c>
      <c r="AW213" s="396">
        <v>49.516239309999946</v>
      </c>
      <c r="AX213" s="439"/>
      <c r="AY213" s="195" t="e">
        <v>#N/A</v>
      </c>
      <c r="AZ213" s="176" t="e">
        <v>#N/A</v>
      </c>
      <c r="BA213" s="140"/>
      <c r="BB213" s="273"/>
      <c r="BC213" s="273"/>
      <c r="BD213" s="273"/>
      <c r="BE213" s="273"/>
      <c r="BF213" s="273"/>
      <c r="BG213" s="273"/>
      <c r="BH213" s="273"/>
      <c r="BI213" s="273"/>
      <c r="BJ213" s="273"/>
      <c r="BK213" s="273"/>
      <c r="BL213" s="273"/>
      <c r="BM213" s="273"/>
      <c r="BO213" s="273"/>
      <c r="BP213" s="273"/>
      <c r="BQ213" s="273"/>
      <c r="BR213" s="273"/>
      <c r="BS213" s="273"/>
      <c r="BT213" s="273"/>
      <c r="BU213" s="273"/>
      <c r="BV213" s="273"/>
      <c r="BW213" s="273"/>
      <c r="BX213" s="273"/>
      <c r="BY213" s="273"/>
      <c r="BZ213" s="273"/>
    </row>
    <row r="214" spans="1:78" ht="19.5" hidden="1" customHeight="1" thickBot="1">
      <c r="B214" s="1" t="s">
        <v>190</v>
      </c>
      <c r="C214" s="1" t="s">
        <v>468</v>
      </c>
      <c r="D214" s="1" t="s">
        <v>164</v>
      </c>
      <c r="E214" s="1" t="s">
        <v>165</v>
      </c>
      <c r="F214" s="1">
        <v>5</v>
      </c>
      <c r="G214" s="1" t="s">
        <v>164</v>
      </c>
      <c r="H214" s="1" t="s">
        <v>164</v>
      </c>
      <c r="I214" s="1" t="s">
        <v>164</v>
      </c>
      <c r="J214" s="1" t="s">
        <v>164</v>
      </c>
      <c r="K214" s="1" t="s">
        <v>164</v>
      </c>
      <c r="L214" s="1" t="s">
        <v>164</v>
      </c>
      <c r="M214" s="1" t="s">
        <v>164</v>
      </c>
      <c r="N214" s="1" t="s">
        <v>164</v>
      </c>
      <c r="O214" s="1" t="s">
        <v>164</v>
      </c>
      <c r="T214" s="331" t="s">
        <v>349</v>
      </c>
      <c r="U214" s="463"/>
      <c r="V214" s="179" t="s">
        <v>349</v>
      </c>
      <c r="W214" s="397">
        <v>0</v>
      </c>
      <c r="X214" s="330">
        <v>0</v>
      </c>
      <c r="Y214" s="397">
        <v>0</v>
      </c>
      <c r="Z214" s="330"/>
      <c r="AA214" s="397">
        <v>0</v>
      </c>
      <c r="AB214" s="330"/>
      <c r="AC214" s="330"/>
      <c r="AD214" s="472">
        <v>0</v>
      </c>
      <c r="AE214" s="397">
        <v>0</v>
      </c>
      <c r="AF214" s="405">
        <v>0</v>
      </c>
      <c r="AG214" s="472">
        <v>0</v>
      </c>
      <c r="AH214" s="182" t="e">
        <v>#DIV/0!</v>
      </c>
      <c r="AI214" s="225"/>
      <c r="AJ214" s="225"/>
      <c r="AK214" s="225"/>
      <c r="AL214" s="339" t="e" vm="1">
        <v>#VALUE!</v>
      </c>
      <c r="AM214" s="472">
        <v>0</v>
      </c>
      <c r="AN214" s="182" t="e">
        <v>#DIV/0!</v>
      </c>
      <c r="AO214" s="225"/>
      <c r="AP214" s="225"/>
      <c r="AQ214" s="225"/>
      <c r="AR214" s="174" t="e">
        <v>#N/A</v>
      </c>
      <c r="AS214" s="472">
        <v>0</v>
      </c>
      <c r="AT214" s="182" t="e">
        <v>#DIV/0!</v>
      </c>
      <c r="AU214" s="472">
        <v>0</v>
      </c>
      <c r="AV214" s="395">
        <v>0</v>
      </c>
      <c r="AW214" s="396">
        <v>0</v>
      </c>
      <c r="AX214" s="439"/>
      <c r="AY214" s="183" t="e">
        <v>#N/A</v>
      </c>
      <c r="AZ214" s="176" t="e">
        <v>#N/A</v>
      </c>
      <c r="BA214" s="140"/>
      <c r="BB214" s="273"/>
      <c r="BC214" s="273"/>
      <c r="BD214" s="273"/>
      <c r="BE214" s="273"/>
      <c r="BF214" s="273"/>
      <c r="BG214" s="273"/>
      <c r="BH214" s="273"/>
      <c r="BI214" s="273"/>
      <c r="BJ214" s="273"/>
      <c r="BK214" s="273"/>
      <c r="BL214" s="273"/>
      <c r="BM214" s="273"/>
      <c r="BO214" s="273"/>
      <c r="BP214" s="273"/>
      <c r="BQ214" s="273"/>
      <c r="BR214" s="273"/>
      <c r="BS214" s="273"/>
      <c r="BT214" s="273"/>
      <c r="BU214" s="273"/>
      <c r="BV214" s="273"/>
      <c r="BW214" s="273"/>
      <c r="BX214" s="273"/>
      <c r="BY214" s="273"/>
      <c r="BZ214" s="273"/>
    </row>
    <row r="215" spans="1:78" ht="35.25" customHeight="1" thickBot="1">
      <c r="B215" s="1" t="s">
        <v>190</v>
      </c>
      <c r="C215" s="1" t="s">
        <v>468</v>
      </c>
      <c r="D215" s="1" t="s">
        <v>164</v>
      </c>
      <c r="E215" s="1" t="s">
        <v>165</v>
      </c>
      <c r="F215" s="1">
        <v>8</v>
      </c>
      <c r="G215" s="1" t="s">
        <v>164</v>
      </c>
      <c r="H215" s="1" t="s">
        <v>164</v>
      </c>
      <c r="I215" s="1" t="s">
        <v>164</v>
      </c>
      <c r="J215" s="1" t="s">
        <v>164</v>
      </c>
      <c r="K215" s="1" t="s">
        <v>164</v>
      </c>
      <c r="L215" s="1" t="s">
        <v>164</v>
      </c>
      <c r="M215" s="1" t="s">
        <v>164</v>
      </c>
      <c r="N215" s="1" t="s">
        <v>164</v>
      </c>
      <c r="O215" s="1" t="s">
        <v>164</v>
      </c>
      <c r="T215" s="179" t="s">
        <v>171</v>
      </c>
      <c r="U215" s="464"/>
      <c r="V215" s="179" t="s">
        <v>171</v>
      </c>
      <c r="W215" s="397">
        <v>175.3</v>
      </c>
      <c r="X215" s="330"/>
      <c r="Y215" s="397">
        <v>0</v>
      </c>
      <c r="Z215" s="330"/>
      <c r="AA215" s="397">
        <v>19.663</v>
      </c>
      <c r="AB215" s="330"/>
      <c r="AC215" s="330"/>
      <c r="AD215" s="472">
        <v>194.96300000000002</v>
      </c>
      <c r="AE215" s="397">
        <v>0</v>
      </c>
      <c r="AF215" s="397">
        <v>194.96300000000002</v>
      </c>
      <c r="AG215" s="472">
        <v>88.972999999999999</v>
      </c>
      <c r="AH215" s="182">
        <v>0.4563583859501546</v>
      </c>
      <c r="AI215" s="225"/>
      <c r="AJ215" s="225"/>
      <c r="AK215" s="225"/>
      <c r="AL215" s="339" t="e" vm="1">
        <v>#VALUE!</v>
      </c>
      <c r="AM215" s="472">
        <v>88.972999999999999</v>
      </c>
      <c r="AN215" s="182">
        <v>0.4563583859501546</v>
      </c>
      <c r="AO215" s="225"/>
      <c r="AP215" s="225"/>
      <c r="AQ215" s="225"/>
      <c r="AR215" s="174" t="e">
        <v>#N/A</v>
      </c>
      <c r="AS215" s="472">
        <v>88.972999999999999</v>
      </c>
      <c r="AT215" s="182">
        <v>0.4563583859501546</v>
      </c>
      <c r="AU215" s="472">
        <v>105.99000000000002</v>
      </c>
      <c r="AV215" s="395">
        <v>0</v>
      </c>
      <c r="AW215" s="396">
        <v>105.99000000000002</v>
      </c>
      <c r="AX215" s="439"/>
      <c r="AY215" s="183" t="e">
        <v>#N/A</v>
      </c>
      <c r="AZ215" s="176" t="e">
        <v>#N/A</v>
      </c>
      <c r="BA215" s="140"/>
      <c r="BB215" s="273"/>
      <c r="BC215" s="273"/>
      <c r="BD215" s="273"/>
      <c r="BE215" s="273"/>
      <c r="BF215" s="273"/>
      <c r="BG215" s="273"/>
      <c r="BH215" s="273"/>
      <c r="BI215" s="273"/>
      <c r="BJ215" s="273"/>
      <c r="BK215" s="273"/>
      <c r="BL215" s="273"/>
      <c r="BM215" s="273"/>
      <c r="BO215" s="273"/>
      <c r="BP215" s="273"/>
      <c r="BQ215" s="273"/>
      <c r="BR215" s="273"/>
      <c r="BS215" s="273"/>
      <c r="BT215" s="273"/>
      <c r="BU215" s="273"/>
      <c r="BV215" s="273"/>
      <c r="BW215" s="273"/>
      <c r="BX215" s="273"/>
      <c r="BY215" s="273"/>
      <c r="BZ215" s="273"/>
    </row>
    <row r="216" spans="1:78" ht="27.75" customHeight="1" thickBot="1">
      <c r="A216" s="186"/>
      <c r="B216" s="1" t="s">
        <v>190</v>
      </c>
      <c r="C216" s="1" t="s">
        <v>468</v>
      </c>
      <c r="D216" s="186" t="s">
        <v>164</v>
      </c>
      <c r="E216" s="186" t="s">
        <v>172</v>
      </c>
      <c r="F216" s="186" t="s">
        <v>164</v>
      </c>
      <c r="G216" s="186" t="s">
        <v>164</v>
      </c>
      <c r="H216" s="186" t="s">
        <v>164</v>
      </c>
      <c r="I216" s="186" t="s">
        <v>164</v>
      </c>
      <c r="J216" s="186" t="s">
        <v>164</v>
      </c>
      <c r="K216" s="186" t="s">
        <v>164</v>
      </c>
      <c r="L216" s="186" t="s">
        <v>164</v>
      </c>
      <c r="M216" s="186" t="s">
        <v>164</v>
      </c>
      <c r="N216" s="186" t="s">
        <v>164</v>
      </c>
      <c r="O216" s="186" t="s">
        <v>164</v>
      </c>
      <c r="P216" s="186"/>
      <c r="Q216" s="186"/>
      <c r="R216" s="186"/>
      <c r="S216" s="186"/>
      <c r="T216" s="187" t="s">
        <v>173</v>
      </c>
      <c r="U216" s="445"/>
      <c r="V216" s="187" t="s">
        <v>173</v>
      </c>
      <c r="W216" s="398">
        <v>4192.9200549999996</v>
      </c>
      <c r="X216" s="398">
        <v>0</v>
      </c>
      <c r="Y216" s="398">
        <v>0</v>
      </c>
      <c r="Z216" s="398"/>
      <c r="AA216" s="398">
        <v>0</v>
      </c>
      <c r="AB216" s="398">
        <v>0</v>
      </c>
      <c r="AC216" s="398"/>
      <c r="AD216" s="473">
        <v>4192.9200549999996</v>
      </c>
      <c r="AE216" s="398">
        <v>0</v>
      </c>
      <c r="AF216" s="398">
        <v>4192.9200549999996</v>
      </c>
      <c r="AG216" s="473">
        <v>4192.9200549999996</v>
      </c>
      <c r="AH216" s="188">
        <v>1</v>
      </c>
      <c r="AI216" s="189">
        <v>1</v>
      </c>
      <c r="AJ216" s="190">
        <v>0</v>
      </c>
      <c r="AK216" s="190">
        <v>4192.9200549999996</v>
      </c>
      <c r="AL216" s="242" t="e" vm="1">
        <v>#VALUE!</v>
      </c>
      <c r="AM216" s="473">
        <v>4192.9200549999996</v>
      </c>
      <c r="AN216" s="188">
        <v>1</v>
      </c>
      <c r="AO216" s="191">
        <v>1</v>
      </c>
      <c r="AP216" s="190">
        <v>0</v>
      </c>
      <c r="AQ216" s="190">
        <v>4192.9200549999996</v>
      </c>
      <c r="AR216" s="196" t="e">
        <v>#N/A</v>
      </c>
      <c r="AS216" s="473">
        <v>4192.9200549999996</v>
      </c>
      <c r="AT216" s="188">
        <v>1</v>
      </c>
      <c r="AU216" s="473">
        <v>0</v>
      </c>
      <c r="AV216" s="398">
        <v>0</v>
      </c>
      <c r="AW216" s="398">
        <v>0</v>
      </c>
      <c r="AX216" s="398">
        <v>0</v>
      </c>
      <c r="AY216" s="192" t="e">
        <v>#N/A</v>
      </c>
      <c r="AZ216" s="176" t="e">
        <v>#N/A</v>
      </c>
      <c r="BA216" s="140"/>
      <c r="BB216" s="350"/>
      <c r="BC216" s="350"/>
      <c r="BD216" s="350"/>
      <c r="BE216" s="350"/>
      <c r="BF216" s="350"/>
      <c r="BG216" s="350"/>
      <c r="BH216" s="350"/>
      <c r="BI216" s="350"/>
      <c r="BJ216" s="350"/>
      <c r="BK216" s="350"/>
      <c r="BL216" s="350"/>
      <c r="BM216" s="350"/>
      <c r="BN216" s="356"/>
      <c r="BO216" s="350"/>
      <c r="BP216" s="350"/>
      <c r="BQ216" s="350"/>
      <c r="BR216" s="350"/>
      <c r="BS216" s="350"/>
      <c r="BT216" s="350"/>
      <c r="BU216" s="350"/>
      <c r="BV216" s="350"/>
      <c r="BW216" s="350"/>
      <c r="BX216" s="350"/>
      <c r="BY216" s="350"/>
      <c r="BZ216" s="350"/>
    </row>
    <row r="217" spans="1:78" ht="21.75" hidden="1" customHeight="1" thickBot="1">
      <c r="A217" s="186"/>
      <c r="B217" s="1" t="s">
        <v>190</v>
      </c>
      <c r="C217" s="1" t="s">
        <v>468</v>
      </c>
      <c r="D217" s="186" t="s">
        <v>204</v>
      </c>
      <c r="E217" s="186" t="s">
        <v>172</v>
      </c>
      <c r="F217" s="186" t="s">
        <v>164</v>
      </c>
      <c r="G217" s="186" t="s">
        <v>164</v>
      </c>
      <c r="H217" s="186" t="s">
        <v>164</v>
      </c>
      <c r="I217" s="186" t="s">
        <v>164</v>
      </c>
      <c r="J217" s="186" t="s">
        <v>164</v>
      </c>
      <c r="K217" s="186" t="s">
        <v>164</v>
      </c>
      <c r="L217" s="186" t="s">
        <v>164</v>
      </c>
      <c r="M217" s="186" t="s">
        <v>164</v>
      </c>
      <c r="N217" s="186" t="s">
        <v>164</v>
      </c>
      <c r="O217" s="186" t="s">
        <v>164</v>
      </c>
      <c r="P217" s="186"/>
      <c r="Q217" s="186"/>
      <c r="R217" s="186"/>
      <c r="S217" s="186"/>
      <c r="T217" s="193" t="s">
        <v>174</v>
      </c>
      <c r="U217" s="450"/>
      <c r="V217" s="193" t="s">
        <v>174</v>
      </c>
      <c r="W217" s="399">
        <v>0</v>
      </c>
      <c r="X217" s="399">
        <v>0</v>
      </c>
      <c r="Y217" s="397">
        <v>0</v>
      </c>
      <c r="Z217" s="395"/>
      <c r="AA217" s="397">
        <v>0</v>
      </c>
      <c r="AB217" s="397"/>
      <c r="AC217" s="395"/>
      <c r="AD217" s="472">
        <v>0</v>
      </c>
      <c r="AE217" s="399">
        <v>0</v>
      </c>
      <c r="AF217" s="397">
        <v>0</v>
      </c>
      <c r="AG217" s="474">
        <v>0</v>
      </c>
      <c r="AH217" s="332" t="e">
        <v>#DIV/0!</v>
      </c>
      <c r="AI217" s="189" t="e">
        <v>#DIV/0!</v>
      </c>
      <c r="AJ217" s="194">
        <v>0</v>
      </c>
      <c r="AK217" s="181">
        <v>0</v>
      </c>
      <c r="AL217" s="196" t="e" vm="1">
        <v>#VALUE!</v>
      </c>
      <c r="AM217" s="474">
        <v>0</v>
      </c>
      <c r="AN217" s="182" t="e">
        <v>#DIV/0!</v>
      </c>
      <c r="AO217" s="191" t="e">
        <v>#DIV/0!</v>
      </c>
      <c r="AP217" s="194">
        <v>0</v>
      </c>
      <c r="AQ217" s="181">
        <v>0</v>
      </c>
      <c r="AR217" s="196" t="e">
        <v>#N/A</v>
      </c>
      <c r="AS217" s="474">
        <v>0</v>
      </c>
      <c r="AT217" s="182" t="e">
        <v>#DIV/0!</v>
      </c>
      <c r="AU217" s="472">
        <v>0</v>
      </c>
      <c r="AV217" s="395">
        <v>0</v>
      </c>
      <c r="AW217" s="396">
        <v>0</v>
      </c>
      <c r="AX217" s="397">
        <v>0</v>
      </c>
      <c r="AY217" s="195" t="e">
        <v>#N/A</v>
      </c>
      <c r="AZ217" s="176" t="e">
        <v>#N/A</v>
      </c>
      <c r="BA217" s="140"/>
      <c r="BB217" s="357"/>
      <c r="BC217" s="357"/>
      <c r="BD217" s="357"/>
      <c r="BE217" s="357"/>
      <c r="BF217" s="357"/>
      <c r="BG217" s="357"/>
      <c r="BH217" s="357"/>
      <c r="BI217" s="357"/>
      <c r="BJ217" s="357"/>
      <c r="BK217" s="357"/>
      <c r="BL217" s="357"/>
      <c r="BM217" s="357"/>
      <c r="BN217" s="356"/>
      <c r="BO217" s="357"/>
      <c r="BP217" s="357"/>
      <c r="BQ217" s="357"/>
      <c r="BR217" s="357"/>
      <c r="BS217" s="357"/>
      <c r="BT217" s="357"/>
      <c r="BU217" s="357"/>
      <c r="BV217" s="357"/>
      <c r="BW217" s="357"/>
      <c r="BX217" s="357"/>
      <c r="BY217" s="357"/>
      <c r="BZ217" s="357"/>
    </row>
    <row r="218" spans="1:78" ht="21.75" customHeight="1" thickBot="1">
      <c r="A218" s="186"/>
      <c r="B218" s="1" t="s">
        <v>190</v>
      </c>
      <c r="C218" s="1" t="s">
        <v>468</v>
      </c>
      <c r="D218" s="186" t="s">
        <v>205</v>
      </c>
      <c r="E218" s="186" t="s">
        <v>172</v>
      </c>
      <c r="F218" s="186" t="s">
        <v>164</v>
      </c>
      <c r="G218" s="186" t="s">
        <v>164</v>
      </c>
      <c r="H218" s="186" t="s">
        <v>164</v>
      </c>
      <c r="I218" s="186" t="s">
        <v>164</v>
      </c>
      <c r="J218" s="186" t="s">
        <v>164</v>
      </c>
      <c r="K218" s="186" t="s">
        <v>164</v>
      </c>
      <c r="L218" s="186" t="s">
        <v>164</v>
      </c>
      <c r="M218" s="186" t="s">
        <v>164</v>
      </c>
      <c r="N218" s="186" t="s">
        <v>164</v>
      </c>
      <c r="O218" s="186" t="s">
        <v>164</v>
      </c>
      <c r="P218" s="186"/>
      <c r="Q218" s="186"/>
      <c r="R218" s="186"/>
      <c r="S218" s="186"/>
      <c r="T218" s="193" t="s">
        <v>175</v>
      </c>
      <c r="U218" s="450"/>
      <c r="V218" s="193" t="s">
        <v>175</v>
      </c>
      <c r="W218" s="399">
        <v>4192.9200549999996</v>
      </c>
      <c r="X218" s="399">
        <v>0</v>
      </c>
      <c r="Y218" s="397">
        <v>0</v>
      </c>
      <c r="Z218" s="395"/>
      <c r="AA218" s="397">
        <v>0</v>
      </c>
      <c r="AB218" s="399"/>
      <c r="AC218" s="395"/>
      <c r="AD218" s="472">
        <v>4192.9200549999996</v>
      </c>
      <c r="AE218" s="399">
        <v>0</v>
      </c>
      <c r="AF218" s="397">
        <v>4192.9200549999996</v>
      </c>
      <c r="AG218" s="474">
        <v>4192.9200549999996</v>
      </c>
      <c r="AH218" s="180">
        <v>1</v>
      </c>
      <c r="AI218" s="189">
        <v>1</v>
      </c>
      <c r="AJ218" s="194">
        <v>0</v>
      </c>
      <c r="AK218" s="181">
        <v>4192.9200549999996</v>
      </c>
      <c r="AL218" s="242" t="e" vm="1">
        <v>#VALUE!</v>
      </c>
      <c r="AM218" s="472">
        <v>4192.9200549999996</v>
      </c>
      <c r="AN218" s="182">
        <v>1</v>
      </c>
      <c r="AO218" s="191">
        <v>1</v>
      </c>
      <c r="AP218" s="194">
        <v>0</v>
      </c>
      <c r="AQ218" s="181">
        <v>4192.9200549999996</v>
      </c>
      <c r="AR218" s="196" t="e">
        <v>#N/A</v>
      </c>
      <c r="AS218" s="472">
        <v>4192.9200549999996</v>
      </c>
      <c r="AT218" s="182">
        <v>1</v>
      </c>
      <c r="AU218" s="472">
        <v>0</v>
      </c>
      <c r="AV218" s="395">
        <v>0</v>
      </c>
      <c r="AW218" s="396">
        <v>0</v>
      </c>
      <c r="AX218" s="397">
        <v>0</v>
      </c>
      <c r="AY218" s="195" t="e">
        <v>#N/A</v>
      </c>
      <c r="AZ218" s="176" t="e">
        <v>#N/A</v>
      </c>
      <c r="BA218" s="140"/>
      <c r="BB218" s="357"/>
      <c r="BC218" s="357"/>
      <c r="BD218" s="357"/>
      <c r="BE218" s="357"/>
      <c r="BF218" s="357"/>
      <c r="BG218" s="357"/>
      <c r="BH218" s="357"/>
      <c r="BI218" s="357"/>
      <c r="BJ218" s="357"/>
      <c r="BK218" s="357"/>
      <c r="BL218" s="357"/>
      <c r="BM218" s="357"/>
      <c r="BN218" s="356"/>
      <c r="BO218" s="357"/>
      <c r="BP218" s="357"/>
      <c r="BQ218" s="357"/>
      <c r="BR218" s="357"/>
      <c r="BS218" s="357"/>
      <c r="BT218" s="357"/>
      <c r="BU218" s="357"/>
      <c r="BV218" s="357"/>
      <c r="BW218" s="357"/>
      <c r="BX218" s="357"/>
      <c r="BY218" s="357"/>
      <c r="BZ218" s="357"/>
    </row>
    <row r="219" spans="1:78" ht="21" customHeight="1" thickBot="1">
      <c r="B219" s="1" t="s">
        <v>190</v>
      </c>
      <c r="C219" s="1" t="s">
        <v>468</v>
      </c>
      <c r="D219" s="1" t="s">
        <v>164</v>
      </c>
      <c r="E219" s="1" t="s">
        <v>176</v>
      </c>
      <c r="F219" s="1" t="s">
        <v>164</v>
      </c>
      <c r="G219" s="1" t="s">
        <v>164</v>
      </c>
      <c r="H219" s="1" t="s">
        <v>164</v>
      </c>
      <c r="I219" s="1" t="s">
        <v>164</v>
      </c>
      <c r="J219" s="1" t="s">
        <v>164</v>
      </c>
      <c r="K219" s="1" t="s">
        <v>164</v>
      </c>
      <c r="L219" s="1" t="s">
        <v>164</v>
      </c>
      <c r="M219" s="1" t="s">
        <v>164</v>
      </c>
      <c r="N219" s="1" t="s">
        <v>164</v>
      </c>
      <c r="O219" s="1" t="s">
        <v>164</v>
      </c>
      <c r="T219" s="160" t="s">
        <v>177</v>
      </c>
      <c r="U219" s="457"/>
      <c r="V219" s="160" t="s">
        <v>177</v>
      </c>
      <c r="W219" s="398">
        <v>11200</v>
      </c>
      <c r="X219" s="190">
        <v>0</v>
      </c>
      <c r="Y219" s="190">
        <v>0</v>
      </c>
      <c r="Z219" s="190"/>
      <c r="AA219" s="190">
        <v>0</v>
      </c>
      <c r="AB219" s="190">
        <v>0</v>
      </c>
      <c r="AC219" s="190">
        <v>0</v>
      </c>
      <c r="AD219" s="473">
        <v>11200</v>
      </c>
      <c r="AE219" s="398">
        <v>0</v>
      </c>
      <c r="AF219" s="398">
        <v>11200</v>
      </c>
      <c r="AG219" s="473">
        <v>8250.8629163700007</v>
      </c>
      <c r="AH219" s="171">
        <v>0.73668418896160726</v>
      </c>
      <c r="AI219" s="246"/>
      <c r="AJ219" s="330">
        <v>0</v>
      </c>
      <c r="AK219" s="330">
        <v>265.03460000000001</v>
      </c>
      <c r="AL219" s="339" t="e" vm="1">
        <v>#VALUE!</v>
      </c>
      <c r="AM219" s="492">
        <v>5114.6966662099994</v>
      </c>
      <c r="AN219" s="343">
        <v>0.45666934519732139</v>
      </c>
      <c r="AO219" s="225"/>
      <c r="AP219" s="330">
        <v>0</v>
      </c>
      <c r="AQ219" s="330">
        <v>110.07747234</v>
      </c>
      <c r="AR219" s="174" t="e">
        <v>#N/A</v>
      </c>
      <c r="AS219" s="492">
        <v>5114.6966662099994</v>
      </c>
      <c r="AT219" s="343">
        <v>0.45666934519732139</v>
      </c>
      <c r="AU219" s="473">
        <v>2949.1370836299998</v>
      </c>
      <c r="AV219" s="398">
        <v>3136.1662501600003</v>
      </c>
      <c r="AW219" s="400">
        <v>6085.3033337900006</v>
      </c>
      <c r="AX219" s="434"/>
      <c r="AY219" s="192" t="e">
        <v>#N/A</v>
      </c>
      <c r="AZ219" s="176" t="e">
        <v>#N/A</v>
      </c>
      <c r="BA219" s="140"/>
      <c r="BB219" s="350"/>
      <c r="BC219" s="350"/>
      <c r="BD219" s="350"/>
      <c r="BE219" s="350"/>
      <c r="BF219" s="350"/>
      <c r="BG219" s="350"/>
      <c r="BH219" s="350"/>
      <c r="BI219" s="350"/>
      <c r="BJ219" s="350"/>
      <c r="BK219" s="350"/>
      <c r="BL219" s="350"/>
      <c r="BM219" s="350"/>
      <c r="BO219" s="350"/>
      <c r="BP219" s="350"/>
      <c r="BQ219" s="350"/>
      <c r="BR219" s="350"/>
      <c r="BS219" s="350"/>
      <c r="BT219" s="350"/>
      <c r="BU219" s="350"/>
      <c r="BV219" s="350"/>
      <c r="BW219" s="350"/>
      <c r="BX219" s="350"/>
      <c r="BY219" s="350"/>
      <c r="BZ219" s="350"/>
    </row>
    <row r="220" spans="1:78" ht="24.75" customHeight="1" thickBot="1">
      <c r="B220" s="1" t="s">
        <v>190</v>
      </c>
      <c r="C220" s="1" t="s">
        <v>468</v>
      </c>
      <c r="D220" s="1" t="s">
        <v>164</v>
      </c>
      <c r="E220" s="1" t="s">
        <v>164</v>
      </c>
      <c r="F220" s="1" t="s">
        <v>164</v>
      </c>
      <c r="G220" s="1" t="s">
        <v>164</v>
      </c>
      <c r="H220" s="1" t="s">
        <v>164</v>
      </c>
      <c r="I220" s="1" t="s">
        <v>164</v>
      </c>
      <c r="J220" s="1" t="s">
        <v>164</v>
      </c>
      <c r="K220" s="1" t="s">
        <v>164</v>
      </c>
      <c r="L220" s="1" t="s">
        <v>164</v>
      </c>
      <c r="M220" s="1" t="s">
        <v>164</v>
      </c>
      <c r="N220" s="1" t="s">
        <v>164</v>
      </c>
      <c r="O220" s="1" t="s">
        <v>164</v>
      </c>
      <c r="T220" s="160" t="s">
        <v>206</v>
      </c>
      <c r="U220" s="457"/>
      <c r="V220" s="160" t="s">
        <v>206</v>
      </c>
      <c r="W220" s="398">
        <v>44348.174004</v>
      </c>
      <c r="X220" s="398">
        <v>0</v>
      </c>
      <c r="Y220" s="398">
        <v>1096.0788670000002</v>
      </c>
      <c r="Z220" s="398">
        <v>0</v>
      </c>
      <c r="AA220" s="398">
        <v>2193.0788669999997</v>
      </c>
      <c r="AB220" s="398">
        <v>0</v>
      </c>
      <c r="AC220" s="398">
        <v>0</v>
      </c>
      <c r="AD220" s="473">
        <v>45445.174004</v>
      </c>
      <c r="AE220" s="398">
        <v>2482.5</v>
      </c>
      <c r="AF220" s="398">
        <v>42962.674004</v>
      </c>
      <c r="AG220" s="473">
        <v>33799.683896850009</v>
      </c>
      <c r="AH220" s="171">
        <v>0.74374638534500981</v>
      </c>
      <c r="AI220" s="282"/>
      <c r="AJ220" s="190">
        <v>0</v>
      </c>
      <c r="AK220" s="190">
        <v>21531.962525480001</v>
      </c>
      <c r="AL220" s="339" t="e" vm="1">
        <v>#VALUE!</v>
      </c>
      <c r="AM220" s="473">
        <v>29866.1554712</v>
      </c>
      <c r="AN220" s="188">
        <v>0.65719091467382729</v>
      </c>
      <c r="AO220" s="283"/>
      <c r="AP220" s="190">
        <v>0</v>
      </c>
      <c r="AQ220" s="190">
        <v>20579.64322233</v>
      </c>
      <c r="AR220" s="174" t="e">
        <v>#N/A</v>
      </c>
      <c r="AS220" s="473">
        <v>29866.1554712</v>
      </c>
      <c r="AT220" s="188">
        <v>0.65719091467382729</v>
      </c>
      <c r="AU220" s="473">
        <v>11645.490107149995</v>
      </c>
      <c r="AV220" s="398">
        <v>3933.5284256499995</v>
      </c>
      <c r="AW220" s="400">
        <v>15579.018532799997</v>
      </c>
      <c r="AX220" s="434"/>
      <c r="AY220" s="192" t="e">
        <v>#N/A</v>
      </c>
      <c r="AZ220" s="176" t="e">
        <v>#N/A</v>
      </c>
      <c r="BA220" s="140"/>
      <c r="BB220" s="285"/>
      <c r="BC220" s="285"/>
      <c r="BD220" s="285"/>
      <c r="BE220" s="285"/>
      <c r="BF220" s="285"/>
      <c r="BG220" s="285"/>
      <c r="BH220" s="285"/>
      <c r="BI220" s="285"/>
      <c r="BJ220" s="285"/>
      <c r="BK220" s="285"/>
      <c r="BL220" s="285"/>
      <c r="BM220" s="285"/>
      <c r="BO220" s="285"/>
      <c r="BP220" s="285"/>
      <c r="BQ220" s="285"/>
      <c r="BR220" s="285"/>
      <c r="BS220" s="285"/>
      <c r="BT220" s="285"/>
      <c r="BU220" s="285"/>
      <c r="BV220" s="285"/>
      <c r="BW220" s="285"/>
      <c r="BX220" s="285"/>
      <c r="BY220" s="285"/>
      <c r="BZ220" s="285"/>
    </row>
    <row r="221" spans="1:78" ht="22.5">
      <c r="T221" s="145"/>
      <c r="U221" s="447"/>
      <c r="V221" s="146"/>
      <c r="W221" s="203"/>
      <c r="X221" s="203"/>
      <c r="Y221" s="203"/>
      <c r="Z221" s="203"/>
      <c r="AA221" s="203"/>
      <c r="AB221" s="203"/>
      <c r="AC221" s="203"/>
      <c r="AD221" s="441">
        <v>30052253949</v>
      </c>
      <c r="AE221" s="203"/>
      <c r="AF221" s="203"/>
      <c r="AG221" s="475"/>
      <c r="AH221" s="218"/>
      <c r="AI221" s="204"/>
      <c r="AJ221" s="204"/>
      <c r="AK221" s="204"/>
      <c r="AL221" s="205"/>
      <c r="AM221" s="475"/>
      <c r="AN221" s="218"/>
      <c r="AO221" s="204"/>
      <c r="AP221" s="204"/>
      <c r="AQ221" s="204"/>
      <c r="AR221" s="205"/>
      <c r="AS221" s="475"/>
      <c r="AT221" s="218"/>
      <c r="AU221" s="475"/>
      <c r="AV221" s="401"/>
      <c r="AW221" s="391"/>
      <c r="AX221" s="391"/>
      <c r="AY221" s="148"/>
      <c r="AZ221" s="148"/>
      <c r="BA221" s="140"/>
      <c r="BB221" s="352"/>
      <c r="BC221" s="352"/>
      <c r="BD221" s="352"/>
      <c r="BE221" s="352"/>
      <c r="BF221" s="352"/>
      <c r="BG221" s="352"/>
      <c r="BH221" s="352"/>
      <c r="BI221" s="352"/>
      <c r="BJ221" s="352"/>
      <c r="BK221" s="352"/>
      <c r="BL221" s="352"/>
      <c r="BM221" s="352"/>
      <c r="BO221" s="352"/>
      <c r="BP221" s="352"/>
      <c r="BQ221" s="352"/>
      <c r="BR221" s="352"/>
      <c r="BS221" s="352"/>
      <c r="BT221" s="352"/>
      <c r="BU221" s="352"/>
      <c r="BV221" s="352"/>
      <c r="BW221" s="352"/>
      <c r="BX221" s="352"/>
      <c r="BY221" s="352"/>
      <c r="BZ221" s="352"/>
    </row>
    <row r="222" spans="1:78" ht="12.75" customHeight="1" thickBot="1">
      <c r="T222" s="145"/>
      <c r="U222" s="447"/>
      <c r="V222" s="146"/>
      <c r="W222" s="145"/>
      <c r="X222" s="145"/>
      <c r="Y222" s="145"/>
      <c r="Z222" s="145"/>
      <c r="AA222" s="145"/>
      <c r="AB222" s="145"/>
      <c r="AC222" s="145"/>
      <c r="AD222" s="441"/>
      <c r="AE222" s="145"/>
      <c r="AF222" s="145"/>
      <c r="AG222" s="441"/>
      <c r="AH222" s="147"/>
      <c r="AI222" s="148"/>
      <c r="AJ222" s="148"/>
      <c r="AK222" s="148"/>
      <c r="AL222" s="141"/>
      <c r="AM222" s="441"/>
      <c r="AN222" s="147"/>
      <c r="AO222" s="148"/>
      <c r="AP222" s="148"/>
      <c r="AQ222" s="148"/>
      <c r="AR222" s="141"/>
      <c r="AS222" s="441"/>
      <c r="AT222" s="147"/>
      <c r="AU222" s="441"/>
      <c r="AV222" s="391"/>
      <c r="AW222" s="391"/>
      <c r="AX222" s="391"/>
      <c r="AY222" s="148"/>
      <c r="AZ222" s="148"/>
      <c r="BA222" s="140"/>
      <c r="BB222" s="352"/>
      <c r="BC222" s="352"/>
      <c r="BD222" s="352"/>
      <c r="BE222" s="352"/>
      <c r="BF222" s="352"/>
      <c r="BG222" s="352"/>
      <c r="BH222" s="352"/>
      <c r="BI222" s="352"/>
      <c r="BJ222" s="352"/>
      <c r="BK222" s="352"/>
      <c r="BL222" s="352"/>
      <c r="BM222" s="352"/>
      <c r="BO222" s="352"/>
      <c r="BP222" s="352"/>
      <c r="BQ222" s="352"/>
      <c r="BR222" s="352"/>
      <c r="BS222" s="352"/>
      <c r="BT222" s="352"/>
      <c r="BU222" s="352"/>
      <c r="BV222" s="352"/>
      <c r="BW222" s="352"/>
      <c r="BX222" s="352"/>
      <c r="BY222" s="352"/>
      <c r="BZ222" s="352"/>
    </row>
    <row r="223" spans="1:78" ht="51" customHeight="1" thickBot="1">
      <c r="B223" s="154"/>
      <c r="C223" s="232"/>
      <c r="D223" s="232"/>
      <c r="E223" s="232"/>
      <c r="F223" s="232"/>
      <c r="G223" s="232"/>
      <c r="H223" s="232"/>
      <c r="I223" s="232"/>
      <c r="J223" s="232"/>
      <c r="K223" s="232"/>
      <c r="L223" s="232"/>
      <c r="M223" s="232"/>
      <c r="N223" s="232"/>
      <c r="O223" s="232"/>
      <c r="P223" s="232"/>
      <c r="Q223" s="232"/>
      <c r="R223" s="232"/>
      <c r="S223" s="232"/>
      <c r="T223" s="159" t="s">
        <v>125</v>
      </c>
      <c r="U223" s="456"/>
      <c r="V223" s="159" t="s">
        <v>125</v>
      </c>
      <c r="W223" s="160" t="s">
        <v>126</v>
      </c>
      <c r="X223" s="160" t="s">
        <v>127</v>
      </c>
      <c r="Y223" s="160" t="s">
        <v>128</v>
      </c>
      <c r="Z223" s="160" t="s">
        <v>129</v>
      </c>
      <c r="AA223" s="160" t="s">
        <v>130</v>
      </c>
      <c r="AB223" s="160" t="s">
        <v>131</v>
      </c>
      <c r="AC223" s="159" t="s">
        <v>132</v>
      </c>
      <c r="AD223" s="469" t="s">
        <v>133</v>
      </c>
      <c r="AE223" s="159" t="s">
        <v>134</v>
      </c>
      <c r="AF223" s="159" t="s">
        <v>135</v>
      </c>
      <c r="AG223" s="469" t="s">
        <v>0</v>
      </c>
      <c r="AH223" s="161" t="s">
        <v>136</v>
      </c>
      <c r="AI223" s="162" t="s">
        <v>137</v>
      </c>
      <c r="AJ223" s="162" t="s">
        <v>138</v>
      </c>
      <c r="AK223" s="162" t="s">
        <v>139</v>
      </c>
      <c r="AL223" s="163" t="s">
        <v>140</v>
      </c>
      <c r="AM223" s="469" t="s">
        <v>141</v>
      </c>
      <c r="AN223" s="161" t="s">
        <v>142</v>
      </c>
      <c r="AO223" s="162"/>
      <c r="AP223" s="259" t="s">
        <v>144</v>
      </c>
      <c r="AQ223" s="259" t="s">
        <v>145</v>
      </c>
      <c r="AR223" s="288" t="s">
        <v>146</v>
      </c>
      <c r="AS223" s="469" t="s">
        <v>464</v>
      </c>
      <c r="AT223" s="161" t="s">
        <v>465</v>
      </c>
      <c r="AU223" s="469" t="s">
        <v>147</v>
      </c>
      <c r="AV223" s="392" t="s">
        <v>148</v>
      </c>
      <c r="AW223" s="392" t="s">
        <v>149</v>
      </c>
      <c r="AX223" s="438"/>
      <c r="AY223" s="164" t="s">
        <v>151</v>
      </c>
      <c r="AZ223" s="165" t="s">
        <v>152</v>
      </c>
      <c r="BA223" s="140"/>
      <c r="BB223" s="358"/>
      <c r="BC223" s="353"/>
      <c r="BD223" s="353"/>
      <c r="BE223" s="353"/>
      <c r="BF223" s="353"/>
      <c r="BG223" s="353"/>
      <c r="BH223" s="353"/>
      <c r="BI223" s="353"/>
      <c r="BJ223" s="353"/>
      <c r="BK223" s="353"/>
      <c r="BL223" s="353"/>
      <c r="BM223" s="353"/>
      <c r="BO223" s="353"/>
      <c r="BP223" s="353"/>
      <c r="BQ223" s="353"/>
      <c r="BR223" s="353"/>
      <c r="BS223" s="353"/>
      <c r="BT223" s="353"/>
      <c r="BU223" s="353"/>
      <c r="BV223" s="353"/>
      <c r="BW223" s="353"/>
      <c r="BX223" s="353"/>
      <c r="BY223" s="353"/>
      <c r="BZ223" s="353"/>
    </row>
    <row r="224" spans="1:78" ht="156.75" customHeight="1">
      <c r="B224" s="169" t="s">
        <v>190</v>
      </c>
      <c r="C224" s="1" t="s">
        <v>468</v>
      </c>
      <c r="D224" s="279" t="s">
        <v>374</v>
      </c>
      <c r="E224" s="1" t="s">
        <v>176</v>
      </c>
      <c r="F224" s="1" t="s">
        <v>164</v>
      </c>
      <c r="G224" s="1" t="s">
        <v>164</v>
      </c>
      <c r="H224" s="1" t="s">
        <v>164</v>
      </c>
      <c r="I224" s="1" t="s">
        <v>164</v>
      </c>
      <c r="J224" s="1" t="s">
        <v>164</v>
      </c>
      <c r="K224" s="1" t="s">
        <v>164</v>
      </c>
      <c r="L224" s="1" t="s">
        <v>164</v>
      </c>
      <c r="M224" s="1" t="s">
        <v>164</v>
      </c>
      <c r="N224" s="1" t="s">
        <v>164</v>
      </c>
      <c r="O224" s="1" t="s">
        <v>164</v>
      </c>
      <c r="T224" s="346" t="s">
        <v>375</v>
      </c>
      <c r="U224" s="338" t="s">
        <v>376</v>
      </c>
      <c r="V224" s="359" t="s">
        <v>375</v>
      </c>
      <c r="W224" s="405">
        <v>7700</v>
      </c>
      <c r="X224" s="405">
        <v>0</v>
      </c>
      <c r="Y224" s="405">
        <v>0</v>
      </c>
      <c r="Z224" s="405"/>
      <c r="AA224" s="405">
        <v>0</v>
      </c>
      <c r="AB224" s="405"/>
      <c r="AC224" s="405">
        <v>0</v>
      </c>
      <c r="AD224" s="478">
        <v>7700</v>
      </c>
      <c r="AE224" s="405">
        <v>0</v>
      </c>
      <c r="AF224" s="405">
        <v>7700</v>
      </c>
      <c r="AG224" s="488">
        <v>5268.8242710100003</v>
      </c>
      <c r="AH224" s="494">
        <v>0.68426289233896109</v>
      </c>
      <c r="AI224" s="269"/>
      <c r="AJ224" s="267">
        <v>0</v>
      </c>
      <c r="AK224" s="270">
        <v>5268.8242710100003</v>
      </c>
      <c r="AL224" s="339" t="e" vm="1">
        <v>#VALUE!</v>
      </c>
      <c r="AM224" s="489">
        <v>3117.1062522399998</v>
      </c>
      <c r="AN224" s="268">
        <v>0.40481899379740255</v>
      </c>
      <c r="AO224" s="269"/>
      <c r="AP224" s="267">
        <v>0</v>
      </c>
      <c r="AQ224" s="270">
        <v>3117.1062522399998</v>
      </c>
      <c r="AR224" s="174" t="e">
        <v>#N/A</v>
      </c>
      <c r="AS224" s="489">
        <v>3117.1062522399998</v>
      </c>
      <c r="AT224" s="268">
        <v>0.40481899379740255</v>
      </c>
      <c r="AU224" s="478">
        <v>2431.1757289899997</v>
      </c>
      <c r="AV224" s="407">
        <v>2151.7180187700005</v>
      </c>
      <c r="AW224" s="430">
        <v>4582.8937477600002</v>
      </c>
      <c r="AX224" s="436"/>
      <c r="AY224" s="195" t="e">
        <v>#N/A</v>
      </c>
      <c r="AZ224" s="176" t="e">
        <v>#N/A</v>
      </c>
      <c r="BA224" s="140"/>
      <c r="BB224" s="281"/>
      <c r="BC224" s="273"/>
      <c r="BD224" s="273"/>
      <c r="BE224" s="273"/>
      <c r="BF224" s="273"/>
      <c r="BG224" s="273"/>
      <c r="BH224" s="273"/>
      <c r="BI224" s="273"/>
      <c r="BJ224" s="273"/>
      <c r="BK224" s="273"/>
      <c r="BL224" s="273"/>
      <c r="BM224" s="273"/>
      <c r="BO224" s="273"/>
      <c r="BP224" s="273"/>
      <c r="BQ224" s="273"/>
      <c r="BR224" s="273"/>
      <c r="BS224" s="273"/>
      <c r="BT224" s="340"/>
      <c r="BU224" s="273"/>
      <c r="BV224" s="273"/>
      <c r="BW224" s="340"/>
      <c r="BX224" s="273"/>
      <c r="BY224" s="340"/>
      <c r="BZ224" s="273"/>
    </row>
    <row r="225" spans="1:78" ht="81" customHeight="1">
      <c r="B225" s="169" t="s">
        <v>190</v>
      </c>
      <c r="C225" s="1" t="s">
        <v>468</v>
      </c>
      <c r="D225" s="360" t="s">
        <v>377</v>
      </c>
      <c r="E225" s="1" t="s">
        <v>176</v>
      </c>
      <c r="F225" s="1" t="s">
        <v>164</v>
      </c>
      <c r="G225" s="1" t="s">
        <v>164</v>
      </c>
      <c r="H225" s="1" t="s">
        <v>164</v>
      </c>
      <c r="I225" s="1" t="s">
        <v>164</v>
      </c>
      <c r="J225" s="1" t="s">
        <v>164</v>
      </c>
      <c r="K225" s="1" t="s">
        <v>164</v>
      </c>
      <c r="L225" s="1" t="s">
        <v>164</v>
      </c>
      <c r="M225" s="1" t="s">
        <v>164</v>
      </c>
      <c r="N225" s="1" t="s">
        <v>164</v>
      </c>
      <c r="O225" s="1" t="s">
        <v>164</v>
      </c>
      <c r="T225" s="346" t="s">
        <v>378</v>
      </c>
      <c r="U225" s="338" t="s">
        <v>379</v>
      </c>
      <c r="V225" s="359" t="s">
        <v>378</v>
      </c>
      <c r="W225" s="405">
        <v>2900</v>
      </c>
      <c r="X225" s="405">
        <v>0</v>
      </c>
      <c r="Y225" s="405">
        <v>0</v>
      </c>
      <c r="Z225" s="405"/>
      <c r="AA225" s="405">
        <v>0</v>
      </c>
      <c r="AB225" s="405"/>
      <c r="AC225" s="405">
        <v>0</v>
      </c>
      <c r="AD225" s="478">
        <v>2900</v>
      </c>
      <c r="AE225" s="405">
        <v>0</v>
      </c>
      <c r="AF225" s="405">
        <v>2900</v>
      </c>
      <c r="AG225" s="488">
        <v>2407.00404536</v>
      </c>
      <c r="AH225" s="268">
        <v>0.83000139495172409</v>
      </c>
      <c r="AI225" s="269"/>
      <c r="AJ225" s="267">
        <v>0</v>
      </c>
      <c r="AK225" s="270">
        <v>2407.00404536</v>
      </c>
      <c r="AL225" s="339" t="e" vm="1">
        <v>#VALUE!</v>
      </c>
      <c r="AM225" s="489">
        <v>1745.0129416300001</v>
      </c>
      <c r="AN225" s="268">
        <v>0.601728600562069</v>
      </c>
      <c r="AO225" s="269"/>
      <c r="AP225" s="267">
        <v>0</v>
      </c>
      <c r="AQ225" s="270">
        <v>1745.0129416300001</v>
      </c>
      <c r="AR225" s="174" t="e">
        <v>#N/A</v>
      </c>
      <c r="AS225" s="489">
        <v>1745.0129416300001</v>
      </c>
      <c r="AT225" s="268">
        <v>0.601728600562069</v>
      </c>
      <c r="AU225" s="478">
        <v>492.99595464000004</v>
      </c>
      <c r="AV225" s="407">
        <v>661.99110372999985</v>
      </c>
      <c r="AW225" s="430">
        <v>1154.9870583699999</v>
      </c>
      <c r="AX225" s="436"/>
      <c r="AY225" s="195" t="e">
        <v>#N/A</v>
      </c>
      <c r="AZ225" s="176" t="e">
        <v>#N/A</v>
      </c>
      <c r="BA225" s="140"/>
      <c r="BB225" s="281"/>
      <c r="BC225" s="273"/>
      <c r="BD225" s="273"/>
      <c r="BE225" s="273"/>
      <c r="BF225" s="273"/>
      <c r="BG225" s="273"/>
      <c r="BH225" s="273"/>
      <c r="BI225" s="273"/>
      <c r="BJ225" s="273"/>
      <c r="BK225" s="273"/>
      <c r="BL225" s="273"/>
      <c r="BM225" s="273"/>
      <c r="BO225" s="273"/>
      <c r="BP225" s="273"/>
      <c r="BQ225" s="273"/>
      <c r="BR225" s="273"/>
      <c r="BS225" s="273"/>
      <c r="BT225" s="340"/>
      <c r="BU225" s="273"/>
      <c r="BV225" s="273"/>
      <c r="BW225" s="340"/>
      <c r="BX225" s="273"/>
      <c r="BY225" s="340"/>
      <c r="BZ225" s="273"/>
    </row>
    <row r="226" spans="1:78" ht="121.5" customHeight="1">
      <c r="B226" s="169" t="s">
        <v>190</v>
      </c>
      <c r="C226" s="1" t="s">
        <v>468</v>
      </c>
      <c r="D226" s="279" t="s">
        <v>342</v>
      </c>
      <c r="E226" s="1" t="s">
        <v>176</v>
      </c>
      <c r="F226" s="1" t="s">
        <v>164</v>
      </c>
      <c r="G226" s="1" t="s">
        <v>164</v>
      </c>
      <c r="H226" s="1" t="s">
        <v>164</v>
      </c>
      <c r="I226" s="1" t="s">
        <v>164</v>
      </c>
      <c r="J226" s="1" t="s">
        <v>164</v>
      </c>
      <c r="K226" s="1" t="s">
        <v>164</v>
      </c>
      <c r="L226" s="1" t="s">
        <v>164</v>
      </c>
      <c r="M226" s="1" t="s">
        <v>164</v>
      </c>
      <c r="N226" s="1" t="s">
        <v>164</v>
      </c>
      <c r="O226" s="1" t="s">
        <v>164</v>
      </c>
      <c r="T226" s="346" t="s">
        <v>380</v>
      </c>
      <c r="U226" s="338" t="s">
        <v>381</v>
      </c>
      <c r="V226" s="359" t="s">
        <v>380</v>
      </c>
      <c r="W226" s="405">
        <v>310</v>
      </c>
      <c r="X226" s="405">
        <v>0</v>
      </c>
      <c r="Y226" s="405">
        <v>0</v>
      </c>
      <c r="Z226" s="405"/>
      <c r="AA226" s="405">
        <v>0</v>
      </c>
      <c r="AB226" s="405"/>
      <c r="AC226" s="405">
        <v>0</v>
      </c>
      <c r="AD226" s="478">
        <v>310</v>
      </c>
      <c r="AE226" s="405">
        <v>0</v>
      </c>
      <c r="AF226" s="405">
        <v>310</v>
      </c>
      <c r="AG226" s="488">
        <v>310</v>
      </c>
      <c r="AH226" s="268">
        <v>1</v>
      </c>
      <c r="AI226" s="269"/>
      <c r="AJ226" s="267">
        <v>0</v>
      </c>
      <c r="AK226" s="270">
        <v>310</v>
      </c>
      <c r="AL226" s="339" t="e" vm="1">
        <v>#VALUE!</v>
      </c>
      <c r="AM226" s="489">
        <v>142.5</v>
      </c>
      <c r="AN226" s="268">
        <v>0.45967741935483869</v>
      </c>
      <c r="AO226" s="269"/>
      <c r="AP226" s="267">
        <v>0</v>
      </c>
      <c r="AQ226" s="270">
        <v>142.5</v>
      </c>
      <c r="AR226" s="174" t="e">
        <v>#N/A</v>
      </c>
      <c r="AS226" s="489">
        <v>142.5</v>
      </c>
      <c r="AT226" s="268">
        <v>0.45967741935483869</v>
      </c>
      <c r="AU226" s="478">
        <v>0</v>
      </c>
      <c r="AV226" s="407">
        <v>167.5</v>
      </c>
      <c r="AW226" s="430">
        <v>167.5</v>
      </c>
      <c r="AX226" s="436"/>
      <c r="AY226" s="195" t="e">
        <v>#N/A</v>
      </c>
      <c r="AZ226" s="176" t="e">
        <v>#N/A</v>
      </c>
      <c r="BA226" s="140"/>
      <c r="BB226" s="281"/>
      <c r="BC226" s="273"/>
      <c r="BD226" s="273"/>
      <c r="BE226" s="273"/>
      <c r="BF226" s="273"/>
      <c r="BG226" s="273"/>
      <c r="BH226" s="273"/>
      <c r="BI226" s="273"/>
      <c r="BJ226" s="273"/>
      <c r="BK226" s="273"/>
      <c r="BL226" s="273"/>
      <c r="BM226" s="273"/>
      <c r="BO226" s="273"/>
      <c r="BP226" s="273"/>
      <c r="BQ226" s="273"/>
      <c r="BR226" s="273"/>
      <c r="BS226" s="273"/>
      <c r="BT226" s="340"/>
      <c r="BU226" s="273"/>
      <c r="BV226" s="273"/>
      <c r="BW226" s="340"/>
      <c r="BX226" s="273"/>
      <c r="BY226" s="340"/>
      <c r="BZ226" s="273"/>
    </row>
    <row r="227" spans="1:78" ht="94.5" customHeight="1">
      <c r="B227" s="169" t="s">
        <v>190</v>
      </c>
      <c r="C227" s="1" t="s">
        <v>468</v>
      </c>
      <c r="D227" s="279" t="s">
        <v>382</v>
      </c>
      <c r="E227" s="1" t="s">
        <v>176</v>
      </c>
      <c r="F227" s="1" t="s">
        <v>164</v>
      </c>
      <c r="G227" s="1" t="s">
        <v>164</v>
      </c>
      <c r="H227" s="1" t="s">
        <v>164</v>
      </c>
      <c r="I227" s="1" t="s">
        <v>164</v>
      </c>
      <c r="J227" s="1" t="s">
        <v>164</v>
      </c>
      <c r="K227" s="1" t="s">
        <v>164</v>
      </c>
      <c r="L227" s="1" t="s">
        <v>164</v>
      </c>
      <c r="M227" s="1" t="s">
        <v>164</v>
      </c>
      <c r="N227" s="1" t="s">
        <v>164</v>
      </c>
      <c r="O227" s="1" t="s">
        <v>164</v>
      </c>
      <c r="T227" s="346" t="s">
        <v>383</v>
      </c>
      <c r="U227" s="338" t="s">
        <v>384</v>
      </c>
      <c r="V227" s="359" t="s">
        <v>383</v>
      </c>
      <c r="W227" s="405">
        <v>290</v>
      </c>
      <c r="X227" s="405">
        <v>0</v>
      </c>
      <c r="Y227" s="405">
        <v>0</v>
      </c>
      <c r="Z227" s="405"/>
      <c r="AA227" s="405">
        <v>0</v>
      </c>
      <c r="AB227" s="405"/>
      <c r="AC227" s="405">
        <v>0</v>
      </c>
      <c r="AD227" s="478">
        <v>290</v>
      </c>
      <c r="AE227" s="405">
        <v>0</v>
      </c>
      <c r="AF227" s="405">
        <v>290</v>
      </c>
      <c r="AG227" s="488">
        <v>265.03460000000001</v>
      </c>
      <c r="AH227" s="268">
        <v>0.91391241379310351</v>
      </c>
      <c r="AI227" s="269"/>
      <c r="AJ227" s="267">
        <v>0</v>
      </c>
      <c r="AK227" s="270">
        <v>265.03460000000001</v>
      </c>
      <c r="AL227" s="339" t="e" vm="1">
        <v>#VALUE!</v>
      </c>
      <c r="AM227" s="489">
        <v>110.07747234</v>
      </c>
      <c r="AN227" s="268">
        <v>0.37957749082758618</v>
      </c>
      <c r="AO227" s="269"/>
      <c r="AP227" s="267">
        <v>0</v>
      </c>
      <c r="AQ227" s="270">
        <v>110.07747234</v>
      </c>
      <c r="AR227" s="174" t="e">
        <v>#N/A</v>
      </c>
      <c r="AS227" s="489">
        <v>110.07747234</v>
      </c>
      <c r="AT227" s="268">
        <v>0.37957749082758618</v>
      </c>
      <c r="AU227" s="478">
        <v>24.965399999999988</v>
      </c>
      <c r="AV227" s="407">
        <v>154.95712766000003</v>
      </c>
      <c r="AW227" s="430">
        <v>179.92252766000001</v>
      </c>
      <c r="AX227" s="436"/>
      <c r="AY227" s="195" t="e">
        <v>#N/A</v>
      </c>
      <c r="AZ227" s="176" t="e">
        <v>#N/A</v>
      </c>
      <c r="BA227" s="140"/>
      <c r="BB227" s="281"/>
      <c r="BC227" s="273"/>
      <c r="BD227" s="273"/>
      <c r="BE227" s="273"/>
      <c r="BF227" s="273"/>
      <c r="BG227" s="273"/>
      <c r="BH227" s="273"/>
      <c r="BI227" s="273"/>
      <c r="BJ227" s="273"/>
      <c r="BK227" s="273"/>
      <c r="BL227" s="273"/>
      <c r="BM227" s="273"/>
      <c r="BO227" s="273"/>
      <c r="BP227" s="273"/>
      <c r="BQ227" s="273"/>
      <c r="BR227" s="273"/>
      <c r="BS227" s="273"/>
      <c r="BT227" s="340"/>
      <c r="BU227" s="273"/>
      <c r="BV227" s="273"/>
      <c r="BW227" s="340"/>
      <c r="BX227" s="273"/>
      <c r="BY227" s="340"/>
      <c r="BZ227" s="273"/>
    </row>
    <row r="228" spans="1:78" ht="24.75" customHeight="1" thickBot="1">
      <c r="B228" s="169"/>
      <c r="D228" s="360"/>
      <c r="N228" s="199"/>
      <c r="O228" s="199"/>
      <c r="P228" s="199"/>
      <c r="Q228" s="199"/>
      <c r="R228" s="199"/>
      <c r="S228" s="199"/>
      <c r="T228" s="160" t="s">
        <v>77</v>
      </c>
      <c r="U228" s="457"/>
      <c r="V228" s="160" t="s">
        <v>77</v>
      </c>
      <c r="W228" s="398">
        <v>11200</v>
      </c>
      <c r="X228" s="398">
        <v>0</v>
      </c>
      <c r="Y228" s="398">
        <v>0</v>
      </c>
      <c r="Z228" s="398">
        <v>0</v>
      </c>
      <c r="AA228" s="398">
        <v>0</v>
      </c>
      <c r="AB228" s="398">
        <v>0</v>
      </c>
      <c r="AC228" s="398">
        <v>0</v>
      </c>
      <c r="AD228" s="473">
        <v>11200</v>
      </c>
      <c r="AE228" s="398">
        <v>0</v>
      </c>
      <c r="AF228" s="398">
        <v>11200</v>
      </c>
      <c r="AG228" s="473">
        <v>8250.8629163700007</v>
      </c>
      <c r="AH228" s="171">
        <v>0.73668418896160726</v>
      </c>
      <c r="AI228" s="282"/>
      <c r="AJ228" s="190">
        <v>0</v>
      </c>
      <c r="AK228" s="190">
        <v>265.03460000000001</v>
      </c>
      <c r="AL228" s="339" t="e" vm="1">
        <v>#VALUE!</v>
      </c>
      <c r="AM228" s="473">
        <v>5114.6966662099994</v>
      </c>
      <c r="AN228" s="188">
        <v>0.45666934519732139</v>
      </c>
      <c r="AO228" s="283"/>
      <c r="AP228" s="190">
        <v>0</v>
      </c>
      <c r="AQ228" s="190">
        <v>110.07747234</v>
      </c>
      <c r="AR228" s="174" t="e">
        <v>#N/A</v>
      </c>
      <c r="AS228" s="473">
        <v>5114.6966662099994</v>
      </c>
      <c r="AT228" s="188">
        <v>0.45666934519732139</v>
      </c>
      <c r="AU228" s="473">
        <v>2949.1370836299998</v>
      </c>
      <c r="AV228" s="398">
        <v>3136.1662501600003</v>
      </c>
      <c r="AW228" s="398">
        <v>6085.3033337900006</v>
      </c>
      <c r="AX228" s="398">
        <v>0</v>
      </c>
      <c r="AY228" s="398" t="e">
        <v>#N/A</v>
      </c>
      <c r="AZ228" s="176" t="e">
        <v>#N/A</v>
      </c>
      <c r="BA228" s="140"/>
      <c r="BB228" s="284"/>
      <c r="BC228" s="285"/>
      <c r="BD228" s="285"/>
      <c r="BE228" s="285"/>
      <c r="BF228" s="285"/>
      <c r="BG228" s="285"/>
      <c r="BH228" s="285"/>
      <c r="BI228" s="285"/>
      <c r="BJ228" s="285"/>
      <c r="BK228" s="285"/>
      <c r="BL228" s="285"/>
      <c r="BM228" s="285"/>
      <c r="BO228" s="285"/>
      <c r="BP228" s="285"/>
      <c r="BQ228" s="285"/>
      <c r="BR228" s="285"/>
      <c r="BS228" s="285"/>
      <c r="BT228" s="285"/>
      <c r="BU228" s="285"/>
      <c r="BV228" s="285"/>
      <c r="BW228" s="285"/>
      <c r="BX228" s="285"/>
      <c r="BY228" s="285"/>
      <c r="BZ228" s="285"/>
    </row>
    <row r="229" spans="1:78" ht="24.75" customHeight="1">
      <c r="T229" s="361"/>
      <c r="U229" s="465"/>
      <c r="V229" s="361"/>
      <c r="W229" s="442"/>
      <c r="X229" s="362"/>
      <c r="Y229" s="362"/>
      <c r="Z229" s="362"/>
      <c r="AA229" s="362"/>
      <c r="AB229" s="362"/>
      <c r="AC229" s="362"/>
      <c r="AD229" s="495"/>
      <c r="AE229" s="442"/>
      <c r="AF229" s="442"/>
      <c r="AG229" s="495"/>
      <c r="AH229" s="363"/>
      <c r="AI229" s="364"/>
      <c r="AJ229" s="362"/>
      <c r="AK229" s="362"/>
      <c r="AL229" s="365"/>
      <c r="AM229" s="495"/>
      <c r="AN229" s="366"/>
      <c r="AO229" s="367"/>
      <c r="AP229" s="362"/>
      <c r="AQ229" s="362"/>
      <c r="AR229" s="365"/>
      <c r="AS229" s="495"/>
      <c r="AT229" s="366"/>
      <c r="AU229" s="495"/>
      <c r="AV229" s="442"/>
      <c r="AW229" s="442"/>
      <c r="AX229" s="442"/>
      <c r="AY229" s="368"/>
      <c r="AZ229" s="369"/>
      <c r="BA229" s="140"/>
      <c r="BB229" s="272"/>
      <c r="BC229" s="305"/>
      <c r="BD229" s="305"/>
      <c r="BE229" s="305"/>
      <c r="BF229" s="305"/>
      <c r="BG229" s="305"/>
      <c r="BH229" s="305"/>
      <c r="BI229" s="305"/>
      <c r="BJ229" s="305"/>
      <c r="BK229" s="305"/>
      <c r="BL229" s="305"/>
      <c r="BM229" s="305"/>
      <c r="BO229" s="305"/>
      <c r="BP229" s="305"/>
      <c r="BQ229" s="305"/>
      <c r="BR229" s="305"/>
      <c r="BS229" s="305"/>
      <c r="BT229" s="305"/>
      <c r="BU229" s="305"/>
      <c r="BV229" s="305"/>
      <c r="BW229" s="305"/>
      <c r="BX229" s="305"/>
      <c r="BY229" s="305"/>
      <c r="BZ229" s="305"/>
    </row>
    <row r="230" spans="1:78" ht="9.75" customHeight="1">
      <c r="T230" s="145"/>
      <c r="U230" s="447"/>
      <c r="V230" s="146"/>
      <c r="W230" s="145"/>
      <c r="X230" s="145"/>
      <c r="Y230" s="145"/>
      <c r="Z230" s="145"/>
      <c r="AA230" s="145"/>
      <c r="AB230" s="145"/>
      <c r="AC230" s="145"/>
      <c r="AD230" s="441"/>
      <c r="AE230" s="145"/>
      <c r="AF230" s="145"/>
      <c r="AG230" s="441"/>
      <c r="AH230" s="147"/>
      <c r="AI230" s="148"/>
      <c r="AJ230" s="148"/>
      <c r="AK230" s="148"/>
      <c r="AL230" s="141"/>
      <c r="AM230" s="441"/>
      <c r="AN230" s="147"/>
      <c r="AO230" s="148"/>
      <c r="AP230" s="148"/>
      <c r="AQ230" s="148"/>
      <c r="AR230" s="141"/>
      <c r="AS230" s="441"/>
      <c r="AT230" s="147"/>
      <c r="AU230" s="441"/>
      <c r="AV230" s="391"/>
      <c r="AW230" s="391"/>
      <c r="AX230" s="391"/>
      <c r="AY230" s="148"/>
      <c r="AZ230" s="148"/>
      <c r="BA230" s="140"/>
      <c r="BB230" s="281"/>
      <c r="BC230" s="273"/>
      <c r="BD230" s="273"/>
      <c r="BE230" s="273"/>
      <c r="BF230" s="273"/>
      <c r="BG230" s="273"/>
      <c r="BH230" s="273"/>
      <c r="BI230" s="273"/>
      <c r="BJ230" s="273"/>
      <c r="BK230" s="273"/>
      <c r="BL230" s="273"/>
      <c r="BM230" s="273"/>
      <c r="BO230" s="273"/>
      <c r="BP230" s="273"/>
      <c r="BQ230" s="273"/>
      <c r="BR230" s="273"/>
      <c r="BS230" s="273"/>
      <c r="BT230" s="273"/>
      <c r="BU230" s="273"/>
      <c r="BV230" s="273"/>
      <c r="BW230" s="273"/>
      <c r="BX230" s="273"/>
      <c r="BY230" s="273"/>
      <c r="BZ230" s="273"/>
    </row>
    <row r="231" spans="1:78" ht="22.5" customHeight="1">
      <c r="T231" s="541" t="s">
        <v>385</v>
      </c>
      <c r="U231" s="541"/>
      <c r="V231" s="541"/>
      <c r="W231" s="541"/>
      <c r="X231" s="541"/>
      <c r="Y231" s="541"/>
      <c r="Z231" s="541"/>
      <c r="AA231" s="541"/>
      <c r="AB231" s="541"/>
      <c r="AC231" s="541"/>
      <c r="AD231" s="541"/>
      <c r="AE231" s="541"/>
      <c r="AF231" s="541"/>
      <c r="AG231" s="541"/>
      <c r="AH231" s="541"/>
      <c r="AI231" s="541"/>
      <c r="AJ231" s="541"/>
      <c r="AK231" s="541"/>
      <c r="AL231" s="541"/>
      <c r="AM231" s="541"/>
      <c r="AN231" s="541"/>
      <c r="AO231" s="541"/>
      <c r="AP231" s="541"/>
      <c r="AQ231" s="541"/>
      <c r="AR231" s="541"/>
      <c r="AS231" s="541"/>
      <c r="AT231" s="541"/>
      <c r="AU231" s="541"/>
      <c r="AV231" s="541"/>
      <c r="AW231" s="391"/>
      <c r="AX231" s="391"/>
      <c r="AY231" s="148"/>
      <c r="AZ231" s="148"/>
      <c r="BA231" s="140"/>
      <c r="BB231" s="281"/>
      <c r="BC231" s="273"/>
      <c r="BD231" s="273"/>
      <c r="BE231" s="273"/>
      <c r="BF231" s="273"/>
      <c r="BG231" s="273"/>
      <c r="BH231" s="273"/>
      <c r="BI231" s="273"/>
      <c r="BJ231" s="273"/>
      <c r="BK231" s="273"/>
      <c r="BL231" s="273"/>
      <c r="BM231" s="273"/>
      <c r="BO231" s="273"/>
      <c r="BP231" s="273"/>
      <c r="BQ231" s="273"/>
      <c r="BR231" s="273"/>
      <c r="BS231" s="273"/>
      <c r="BT231" s="273"/>
      <c r="BU231" s="273"/>
      <c r="BV231" s="273"/>
      <c r="BW231" s="273"/>
      <c r="BX231" s="273"/>
      <c r="BY231" s="273"/>
      <c r="BZ231" s="273"/>
    </row>
    <row r="232" spans="1:78" ht="9.75" customHeight="1" thickBot="1">
      <c r="T232" s="145"/>
      <c r="U232" s="447"/>
      <c r="V232" s="146"/>
      <c r="W232" s="145"/>
      <c r="X232" s="145"/>
      <c r="Y232" s="145"/>
      <c r="Z232" s="145"/>
      <c r="AA232" s="145"/>
      <c r="AB232" s="145"/>
      <c r="AC232" s="145"/>
      <c r="AD232" s="441"/>
      <c r="AE232" s="145"/>
      <c r="AF232" s="145"/>
      <c r="AG232" s="441"/>
      <c r="AH232" s="147"/>
      <c r="AI232" s="148"/>
      <c r="AJ232" s="148"/>
      <c r="AK232" s="148"/>
      <c r="AL232" s="141"/>
      <c r="AM232" s="441"/>
      <c r="AN232" s="147"/>
      <c r="AO232" s="148"/>
      <c r="AP232" s="148"/>
      <c r="AQ232" s="148"/>
      <c r="AR232" s="141"/>
      <c r="AS232" s="441"/>
      <c r="AT232" s="147"/>
      <c r="AU232" s="441"/>
      <c r="AV232" s="391"/>
      <c r="AW232" s="391"/>
      <c r="AX232" s="391"/>
      <c r="AY232" s="148"/>
      <c r="AZ232" s="148"/>
      <c r="BA232" s="140"/>
      <c r="BB232" s="281"/>
      <c r="BC232" s="273"/>
      <c r="BD232" s="273"/>
      <c r="BE232" s="273"/>
      <c r="BF232" s="273"/>
      <c r="BG232" s="273"/>
      <c r="BH232" s="273"/>
      <c r="BI232" s="273"/>
      <c r="BJ232" s="273"/>
      <c r="BK232" s="273"/>
      <c r="BL232" s="273"/>
      <c r="BM232" s="273"/>
      <c r="BO232" s="273"/>
      <c r="BP232" s="273"/>
      <c r="BQ232" s="273"/>
      <c r="BR232" s="273"/>
      <c r="BS232" s="273"/>
      <c r="BT232" s="273"/>
      <c r="BU232" s="273"/>
      <c r="BV232" s="273"/>
      <c r="BW232" s="273"/>
      <c r="BX232" s="273"/>
      <c r="BY232" s="273"/>
      <c r="BZ232" s="273"/>
    </row>
    <row r="233" spans="1:78" ht="51" customHeight="1" thickBot="1">
      <c r="B233" s="154"/>
      <c r="C233" s="232"/>
      <c r="D233" s="232"/>
      <c r="E233" s="232"/>
      <c r="F233" s="232"/>
      <c r="G233" s="232"/>
      <c r="H233" s="232"/>
      <c r="I233" s="232"/>
      <c r="J233" s="232"/>
      <c r="K233" s="232"/>
      <c r="L233" s="232"/>
      <c r="M233" s="232"/>
      <c r="N233" s="232"/>
      <c r="O233" s="232"/>
      <c r="P233" s="232"/>
      <c r="Q233" s="232"/>
      <c r="R233" s="232"/>
      <c r="S233" s="232"/>
      <c r="T233" s="159" t="s">
        <v>125</v>
      </c>
      <c r="U233" s="456"/>
      <c r="V233" s="159" t="s">
        <v>125</v>
      </c>
      <c r="W233" s="160" t="s">
        <v>126</v>
      </c>
      <c r="X233" s="160" t="s">
        <v>127</v>
      </c>
      <c r="Y233" s="160" t="s">
        <v>128</v>
      </c>
      <c r="Z233" s="160" t="s">
        <v>129</v>
      </c>
      <c r="AA233" s="160" t="s">
        <v>130</v>
      </c>
      <c r="AB233" s="160" t="s">
        <v>131</v>
      </c>
      <c r="AC233" s="159" t="s">
        <v>132</v>
      </c>
      <c r="AD233" s="469" t="s">
        <v>133</v>
      </c>
      <c r="AE233" s="159" t="s">
        <v>134</v>
      </c>
      <c r="AF233" s="159" t="s">
        <v>135</v>
      </c>
      <c r="AG233" s="469" t="s">
        <v>0</v>
      </c>
      <c r="AH233" s="161" t="s">
        <v>136</v>
      </c>
      <c r="AI233" s="162" t="s">
        <v>137</v>
      </c>
      <c r="AJ233" s="162" t="s">
        <v>138</v>
      </c>
      <c r="AK233" s="162" t="s">
        <v>139</v>
      </c>
      <c r="AL233" s="163" t="s">
        <v>140</v>
      </c>
      <c r="AM233" s="469" t="s">
        <v>141</v>
      </c>
      <c r="AN233" s="161" t="s">
        <v>142</v>
      </c>
      <c r="AO233" s="162"/>
      <c r="AP233" s="259" t="s">
        <v>144</v>
      </c>
      <c r="AQ233" s="259" t="s">
        <v>145</v>
      </c>
      <c r="AR233" s="288" t="s">
        <v>146</v>
      </c>
      <c r="AS233" s="469" t="s">
        <v>464</v>
      </c>
      <c r="AT233" s="161" t="s">
        <v>465</v>
      </c>
      <c r="AU233" s="469" t="s">
        <v>147</v>
      </c>
      <c r="AV233" s="392" t="s">
        <v>148</v>
      </c>
      <c r="AW233" s="392" t="s">
        <v>149</v>
      </c>
      <c r="AX233" s="438"/>
      <c r="AY233" s="164" t="s">
        <v>151</v>
      </c>
      <c r="AZ233" s="165" t="s">
        <v>152</v>
      </c>
      <c r="BA233" s="140"/>
      <c r="BB233" s="166"/>
      <c r="BC233" s="168"/>
      <c r="BD233" s="168"/>
      <c r="BE233" s="168"/>
      <c r="BF233" s="168"/>
      <c r="BG233" s="168"/>
      <c r="BH233" s="168"/>
      <c r="BI233" s="168"/>
      <c r="BJ233" s="168"/>
      <c r="BK233" s="168"/>
      <c r="BL233" s="168"/>
      <c r="BM233" s="168"/>
      <c r="BN233" s="370"/>
      <c r="BO233" s="168"/>
      <c r="BP233" s="168"/>
      <c r="BQ233" s="168"/>
      <c r="BR233" s="168"/>
      <c r="BS233" s="168"/>
      <c r="BT233" s="168"/>
      <c r="BU233" s="168"/>
      <c r="BV233" s="168"/>
      <c r="BW233" s="168"/>
      <c r="BX233" s="168"/>
      <c r="BY233" s="168"/>
      <c r="BZ233" s="168"/>
    </row>
    <row r="234" spans="1:78" ht="24" customHeight="1" thickBot="1">
      <c r="B234" s="1" t="s">
        <v>192</v>
      </c>
      <c r="C234" s="1" t="s">
        <v>469</v>
      </c>
      <c r="D234" s="1" t="s">
        <v>164</v>
      </c>
      <c r="E234" s="1" t="s">
        <v>165</v>
      </c>
      <c r="F234" s="1" t="s">
        <v>164</v>
      </c>
      <c r="G234" s="1" t="s">
        <v>164</v>
      </c>
      <c r="H234" s="1" t="s">
        <v>164</v>
      </c>
      <c r="I234" s="1" t="s">
        <v>164</v>
      </c>
      <c r="J234" s="1" t="s">
        <v>164</v>
      </c>
      <c r="K234" s="1" t="s">
        <v>164</v>
      </c>
      <c r="L234" s="1" t="s">
        <v>164</v>
      </c>
      <c r="M234" s="1" t="s">
        <v>164</v>
      </c>
      <c r="N234" s="1" t="s">
        <v>164</v>
      </c>
      <c r="O234" s="1" t="s">
        <v>164</v>
      </c>
      <c r="T234" s="160" t="s">
        <v>166</v>
      </c>
      <c r="U234" s="457"/>
      <c r="V234" s="160" t="s">
        <v>166</v>
      </c>
      <c r="W234" s="398">
        <v>27617.241172000002</v>
      </c>
      <c r="X234" s="190">
        <v>0</v>
      </c>
      <c r="Y234" s="398">
        <v>2500</v>
      </c>
      <c r="Z234" s="398"/>
      <c r="AA234" s="398">
        <v>3791</v>
      </c>
      <c r="AB234" s="398">
        <v>0</v>
      </c>
      <c r="AC234" s="398">
        <v>0</v>
      </c>
      <c r="AD234" s="473">
        <v>28908.241172000002</v>
      </c>
      <c r="AE234" s="398">
        <v>0</v>
      </c>
      <c r="AF234" s="398">
        <v>28908.241172000002</v>
      </c>
      <c r="AG234" s="473">
        <v>17631.652199290002</v>
      </c>
      <c r="AH234" s="171">
        <v>0.60991784641563385</v>
      </c>
      <c r="AI234" s="246"/>
      <c r="AJ234" s="330">
        <v>0</v>
      </c>
      <c r="AK234" s="330">
        <v>17457.322954290001</v>
      </c>
      <c r="AL234" s="339" t="e" vm="1">
        <v>#VALUE!</v>
      </c>
      <c r="AM234" s="492">
        <v>11052.745732840001</v>
      </c>
      <c r="AN234" s="343">
        <v>0.3823389208315271</v>
      </c>
      <c r="AO234" s="225"/>
      <c r="AP234" s="330">
        <v>0</v>
      </c>
      <c r="AQ234" s="330">
        <v>10878.416487840001</v>
      </c>
      <c r="AR234" s="174" t="e">
        <v>#N/A</v>
      </c>
      <c r="AS234" s="492">
        <v>11016.877131840003</v>
      </c>
      <c r="AT234" s="343">
        <v>0.3810981465904868</v>
      </c>
      <c r="AU234" s="473">
        <v>11276.58897271</v>
      </c>
      <c r="AV234" s="398">
        <v>6578.9064664499992</v>
      </c>
      <c r="AW234" s="400">
        <v>17855.495439159997</v>
      </c>
      <c r="AX234" s="434"/>
      <c r="AY234" s="192" t="e">
        <v>#N/A</v>
      </c>
      <c r="AZ234" s="176" t="e">
        <v>#N/A</v>
      </c>
      <c r="BA234" s="140"/>
      <c r="BB234" s="350"/>
      <c r="BC234" s="350"/>
      <c r="BD234" s="350"/>
      <c r="BE234" s="350"/>
      <c r="BF234" s="350"/>
      <c r="BG234" s="350"/>
      <c r="BH234" s="350"/>
      <c r="BI234" s="350"/>
      <c r="BJ234" s="350"/>
      <c r="BK234" s="350"/>
      <c r="BL234" s="350"/>
      <c r="BM234" s="350"/>
      <c r="BO234" s="350"/>
      <c r="BP234" s="350"/>
      <c r="BQ234" s="350"/>
      <c r="BR234" s="350"/>
      <c r="BS234" s="350"/>
      <c r="BT234" s="350"/>
      <c r="BU234" s="350"/>
      <c r="BV234" s="350"/>
      <c r="BW234" s="350"/>
      <c r="BX234" s="350"/>
      <c r="BY234" s="350"/>
      <c r="BZ234" s="350"/>
    </row>
    <row r="235" spans="1:78" ht="20.25" customHeight="1">
      <c r="B235" s="1" t="s">
        <v>192</v>
      </c>
      <c r="C235" s="1" t="s">
        <v>469</v>
      </c>
      <c r="D235" s="1" t="s">
        <v>164</v>
      </c>
      <c r="E235" s="1" t="s">
        <v>165</v>
      </c>
      <c r="F235" s="1">
        <v>1</v>
      </c>
      <c r="G235" s="1" t="s">
        <v>164</v>
      </c>
      <c r="H235" s="1" t="s">
        <v>164</v>
      </c>
      <c r="I235" s="1" t="s">
        <v>164</v>
      </c>
      <c r="J235" s="1" t="s">
        <v>164</v>
      </c>
      <c r="K235" s="1" t="s">
        <v>164</v>
      </c>
      <c r="L235" s="1" t="s">
        <v>164</v>
      </c>
      <c r="M235" s="1" t="s">
        <v>164</v>
      </c>
      <c r="N235" s="1" t="s">
        <v>164</v>
      </c>
      <c r="O235" s="1" t="s">
        <v>164</v>
      </c>
      <c r="T235" s="331" t="s">
        <v>203</v>
      </c>
      <c r="U235" s="463"/>
      <c r="V235" s="179" t="s">
        <v>203</v>
      </c>
      <c r="W235" s="397">
        <v>8522.4</v>
      </c>
      <c r="X235" s="330">
        <v>0</v>
      </c>
      <c r="Y235" s="397">
        <v>0</v>
      </c>
      <c r="Z235" s="330"/>
      <c r="AA235" s="397">
        <v>1291</v>
      </c>
      <c r="AB235" s="330"/>
      <c r="AC235" s="330"/>
      <c r="AD235" s="472">
        <v>9813.4</v>
      </c>
      <c r="AE235" s="397">
        <v>0</v>
      </c>
      <c r="AF235" s="397">
        <v>9813.4</v>
      </c>
      <c r="AG235" s="472">
        <v>7524.0528109999996</v>
      </c>
      <c r="AH235" s="182">
        <v>0.76671212943526201</v>
      </c>
      <c r="AI235" s="225"/>
      <c r="AJ235" s="181">
        <v>0</v>
      </c>
      <c r="AK235" s="181">
        <v>7524.0528109999996</v>
      </c>
      <c r="AL235" s="339" t="e" vm="1">
        <v>#VALUE!</v>
      </c>
      <c r="AM235" s="472">
        <v>7506.6866470000004</v>
      </c>
      <c r="AN235" s="182">
        <v>0.76494249159312788</v>
      </c>
      <c r="AO235" s="225"/>
      <c r="AP235" s="181">
        <v>0</v>
      </c>
      <c r="AQ235" s="181">
        <v>7506.6866470000004</v>
      </c>
      <c r="AR235" s="174" t="e">
        <v>#N/A</v>
      </c>
      <c r="AS235" s="472">
        <v>7470.8180460000003</v>
      </c>
      <c r="AT235" s="182">
        <v>0.76128742800660332</v>
      </c>
      <c r="AU235" s="472">
        <v>2289.3471890000001</v>
      </c>
      <c r="AV235" s="395">
        <v>17.366163999999117</v>
      </c>
      <c r="AW235" s="396">
        <v>2306.7133529999992</v>
      </c>
      <c r="AX235" s="439"/>
      <c r="AY235" s="195" t="e">
        <v>#N/A</v>
      </c>
      <c r="AZ235" s="176" t="e">
        <v>#N/A</v>
      </c>
      <c r="BA235" s="140"/>
      <c r="BB235" s="281"/>
      <c r="BC235" s="273"/>
      <c r="BD235" s="273"/>
      <c r="BE235" s="273"/>
      <c r="BF235" s="273"/>
      <c r="BG235" s="273"/>
      <c r="BH235" s="273"/>
      <c r="BI235" s="273"/>
      <c r="BJ235" s="273"/>
      <c r="BK235" s="273"/>
      <c r="BL235" s="273"/>
      <c r="BM235" s="273"/>
      <c r="BO235" s="273"/>
      <c r="BP235" s="273"/>
      <c r="BQ235" s="273"/>
      <c r="BR235" s="273"/>
      <c r="BS235" s="273"/>
      <c r="BT235" s="273"/>
      <c r="BU235" s="273"/>
      <c r="BV235" s="273"/>
      <c r="BW235" s="273"/>
      <c r="BX235" s="273"/>
      <c r="BY235" s="273"/>
      <c r="BZ235" s="273"/>
    </row>
    <row r="236" spans="1:78" ht="20.25" customHeight="1">
      <c r="B236" s="1" t="s">
        <v>192</v>
      </c>
      <c r="C236" s="1" t="s">
        <v>469</v>
      </c>
      <c r="D236" s="1" t="s">
        <v>164</v>
      </c>
      <c r="E236" s="1" t="s">
        <v>165</v>
      </c>
      <c r="F236" s="1">
        <v>2</v>
      </c>
      <c r="G236" s="1" t="s">
        <v>164</v>
      </c>
      <c r="H236" s="1" t="s">
        <v>164</v>
      </c>
      <c r="I236" s="1" t="s">
        <v>164</v>
      </c>
      <c r="J236" s="1" t="s">
        <v>164</v>
      </c>
      <c r="K236" s="1" t="s">
        <v>164</v>
      </c>
      <c r="L236" s="1" t="s">
        <v>164</v>
      </c>
      <c r="M236" s="1" t="s">
        <v>164</v>
      </c>
      <c r="N236" s="1" t="s">
        <v>164</v>
      </c>
      <c r="O236" s="1" t="s">
        <v>164</v>
      </c>
      <c r="T236" s="331" t="s">
        <v>168</v>
      </c>
      <c r="U236" s="463"/>
      <c r="V236" s="179" t="s">
        <v>168</v>
      </c>
      <c r="W236" s="397">
        <v>6212</v>
      </c>
      <c r="X236" s="330">
        <v>0</v>
      </c>
      <c r="Y236" s="397">
        <v>0</v>
      </c>
      <c r="Z236" s="330"/>
      <c r="AA236" s="397">
        <v>2500</v>
      </c>
      <c r="AB236" s="330"/>
      <c r="AC236" s="330"/>
      <c r="AD236" s="472">
        <v>8712</v>
      </c>
      <c r="AE236" s="397">
        <v>0</v>
      </c>
      <c r="AF236" s="397">
        <v>8712</v>
      </c>
      <c r="AG236" s="472">
        <v>4510.4962412900004</v>
      </c>
      <c r="AH236" s="182">
        <v>0.51773372833907261</v>
      </c>
      <c r="AI236" s="225"/>
      <c r="AJ236" s="181">
        <v>0</v>
      </c>
      <c r="AK236" s="181">
        <v>4510.4962412900004</v>
      </c>
      <c r="AL236" s="339" t="e" vm="1">
        <v>#VALUE!</v>
      </c>
      <c r="AM236" s="472">
        <v>2894.9194878400003</v>
      </c>
      <c r="AN236" s="182">
        <v>0.33229103395775944</v>
      </c>
      <c r="AO236" s="225"/>
      <c r="AP236" s="181">
        <v>0</v>
      </c>
      <c r="AQ236" s="181">
        <v>2894.9194878400003</v>
      </c>
      <c r="AR236" s="174" t="e">
        <v>#N/A</v>
      </c>
      <c r="AS236" s="472">
        <v>2894.9194878400003</v>
      </c>
      <c r="AT236" s="182">
        <v>0.33229103395775944</v>
      </c>
      <c r="AU236" s="472">
        <v>4201.5037587099996</v>
      </c>
      <c r="AV236" s="395">
        <v>1615.5767534500001</v>
      </c>
      <c r="AW236" s="396">
        <v>5817.0805121599997</v>
      </c>
      <c r="AX236" s="439"/>
      <c r="AY236" s="195" t="e">
        <v>#N/A</v>
      </c>
      <c r="AZ236" s="176" t="e">
        <v>#N/A</v>
      </c>
      <c r="BA236" s="140"/>
      <c r="BB236" s="281"/>
      <c r="BC236" s="273"/>
      <c r="BD236" s="273"/>
      <c r="BE236" s="273"/>
      <c r="BF236" s="273"/>
      <c r="BG236" s="273"/>
      <c r="BH236" s="273"/>
      <c r="BI236" s="273"/>
      <c r="BJ236" s="273"/>
      <c r="BK236" s="273"/>
      <c r="BL236" s="273"/>
      <c r="BM236" s="273"/>
      <c r="BO236" s="273"/>
      <c r="BP236" s="273"/>
      <c r="BQ236" s="273"/>
      <c r="BR236" s="273"/>
      <c r="BS236" s="273"/>
      <c r="BT236" s="273"/>
      <c r="BU236" s="273"/>
      <c r="BV236" s="273"/>
      <c r="BW236" s="273"/>
      <c r="BX236" s="273"/>
      <c r="BY236" s="273"/>
      <c r="BZ236" s="273"/>
    </row>
    <row r="237" spans="1:78" ht="20.25" customHeight="1">
      <c r="B237" s="1" t="s">
        <v>192</v>
      </c>
      <c r="C237" s="1" t="s">
        <v>469</v>
      </c>
      <c r="D237" s="1" t="s">
        <v>164</v>
      </c>
      <c r="E237" s="1" t="s">
        <v>165</v>
      </c>
      <c r="F237" s="1">
        <v>3</v>
      </c>
      <c r="G237" s="1" t="s">
        <v>164</v>
      </c>
      <c r="H237" s="1" t="s">
        <v>164</v>
      </c>
      <c r="I237" s="1" t="s">
        <v>164</v>
      </c>
      <c r="J237" s="1" t="s">
        <v>164</v>
      </c>
      <c r="K237" s="1" t="s">
        <v>164</v>
      </c>
      <c r="L237" s="1" t="s">
        <v>164</v>
      </c>
      <c r="M237" s="1" t="s">
        <v>164</v>
      </c>
      <c r="N237" s="1" t="s">
        <v>164</v>
      </c>
      <c r="O237" s="1" t="s">
        <v>164</v>
      </c>
      <c r="T237" s="331" t="s">
        <v>169</v>
      </c>
      <c r="U237" s="463"/>
      <c r="V237" s="179" t="s">
        <v>169</v>
      </c>
      <c r="W237" s="397">
        <v>4913.5913209999999</v>
      </c>
      <c r="X237" s="330">
        <v>0</v>
      </c>
      <c r="Y237" s="397">
        <v>0</v>
      </c>
      <c r="Z237" s="330"/>
      <c r="AA237" s="397">
        <v>0</v>
      </c>
      <c r="AB237" s="330"/>
      <c r="AC237" s="330"/>
      <c r="AD237" s="472">
        <v>4913.5913209999999</v>
      </c>
      <c r="AE237" s="397">
        <v>0</v>
      </c>
      <c r="AF237" s="397">
        <v>4913.5913209999999</v>
      </c>
      <c r="AG237" s="472">
        <v>479.343051</v>
      </c>
      <c r="AH237" s="182">
        <v>9.7554521669589223E-2</v>
      </c>
      <c r="AI237" s="225"/>
      <c r="AJ237" s="181">
        <v>0</v>
      </c>
      <c r="AK237" s="181">
        <v>479.343051</v>
      </c>
      <c r="AL237" s="339" t="e" vm="1">
        <v>#VALUE!</v>
      </c>
      <c r="AM237" s="472">
        <v>476.81035300000002</v>
      </c>
      <c r="AN237" s="182">
        <v>9.7039074243350162E-2</v>
      </c>
      <c r="AO237" s="225"/>
      <c r="AP237" s="181">
        <v>0</v>
      </c>
      <c r="AQ237" s="181">
        <v>476.81035300000002</v>
      </c>
      <c r="AR237" s="174" t="e">
        <v>#N/A</v>
      </c>
      <c r="AS237" s="472">
        <v>476.81035300000002</v>
      </c>
      <c r="AT237" s="182">
        <v>9.7039074243350162E-2</v>
      </c>
      <c r="AU237" s="472">
        <v>4434.24827</v>
      </c>
      <c r="AV237" s="395">
        <v>2.5326979999999821</v>
      </c>
      <c r="AW237" s="396">
        <v>4436.780968</v>
      </c>
      <c r="AX237" s="439"/>
      <c r="AY237" s="195" t="e">
        <v>#N/A</v>
      </c>
      <c r="AZ237" s="176" t="e">
        <v>#N/A</v>
      </c>
      <c r="BA237" s="140"/>
      <c r="BB237" s="281"/>
      <c r="BC237" s="273"/>
      <c r="BD237" s="273"/>
      <c r="BE237" s="273"/>
      <c r="BF237" s="273"/>
      <c r="BG237" s="273"/>
      <c r="BH237" s="273"/>
      <c r="BI237" s="273"/>
      <c r="BJ237" s="273"/>
      <c r="BK237" s="273"/>
      <c r="BL237" s="273"/>
      <c r="BM237" s="273"/>
      <c r="BO237" s="273"/>
      <c r="BP237" s="273"/>
      <c r="BQ237" s="273"/>
      <c r="BR237" s="273"/>
      <c r="BS237" s="273"/>
      <c r="BT237" s="273"/>
      <c r="BU237" s="273"/>
      <c r="BV237" s="273"/>
      <c r="BW237" s="273"/>
      <c r="BX237" s="273"/>
      <c r="BY237" s="273"/>
      <c r="BZ237" s="273"/>
    </row>
    <row r="238" spans="1:78" ht="20.25" customHeight="1">
      <c r="B238" s="1" t="s">
        <v>192</v>
      </c>
      <c r="C238" s="1" t="s">
        <v>469</v>
      </c>
      <c r="D238" s="1" t="s">
        <v>164</v>
      </c>
      <c r="E238" s="1" t="s">
        <v>165</v>
      </c>
      <c r="F238" s="1">
        <v>5</v>
      </c>
      <c r="G238" s="1" t="s">
        <v>164</v>
      </c>
      <c r="H238" s="1" t="s">
        <v>164</v>
      </c>
      <c r="I238" s="1" t="s">
        <v>164</v>
      </c>
      <c r="J238" s="1" t="s">
        <v>164</v>
      </c>
      <c r="K238" s="1" t="s">
        <v>164</v>
      </c>
      <c r="L238" s="1" t="s">
        <v>164</v>
      </c>
      <c r="M238" s="1" t="s">
        <v>164</v>
      </c>
      <c r="N238" s="1" t="s">
        <v>164</v>
      </c>
      <c r="O238" s="1" t="s">
        <v>164</v>
      </c>
      <c r="T238" s="331" t="s">
        <v>170</v>
      </c>
      <c r="U238" s="463"/>
      <c r="V238" s="179" t="s">
        <v>170</v>
      </c>
      <c r="W238" s="397">
        <v>7443.4308510000001</v>
      </c>
      <c r="X238" s="330">
        <v>0</v>
      </c>
      <c r="Y238" s="397">
        <v>2500</v>
      </c>
      <c r="Z238" s="330"/>
      <c r="AA238" s="397">
        <v>0</v>
      </c>
      <c r="AB238" s="330"/>
      <c r="AC238" s="330"/>
      <c r="AD238" s="472">
        <v>4943.4308510000001</v>
      </c>
      <c r="AE238" s="397">
        <v>0</v>
      </c>
      <c r="AF238" s="397">
        <v>4943.4308510000001</v>
      </c>
      <c r="AG238" s="472">
        <v>4943.4308510000001</v>
      </c>
      <c r="AH238" s="182">
        <v>1</v>
      </c>
      <c r="AI238" s="225"/>
      <c r="AJ238" s="181">
        <v>0</v>
      </c>
      <c r="AK238" s="181">
        <v>4943.4308510000001</v>
      </c>
      <c r="AL238" s="339" t="e" vm="1">
        <v>#VALUE!</v>
      </c>
      <c r="AM238" s="472">
        <v>0</v>
      </c>
      <c r="AN238" s="182">
        <v>0</v>
      </c>
      <c r="AO238" s="225"/>
      <c r="AP238" s="181">
        <v>0</v>
      </c>
      <c r="AQ238" s="181">
        <v>0</v>
      </c>
      <c r="AR238" s="174" t="e">
        <v>#N/A</v>
      </c>
      <c r="AS238" s="472">
        <v>0</v>
      </c>
      <c r="AT238" s="182">
        <v>0</v>
      </c>
      <c r="AU238" s="472">
        <v>0</v>
      </c>
      <c r="AV238" s="395">
        <v>4943.4308510000001</v>
      </c>
      <c r="AW238" s="396">
        <v>4943.4308510000001</v>
      </c>
      <c r="AX238" s="439"/>
      <c r="AY238" s="195" t="e">
        <v>#N/A</v>
      </c>
      <c r="AZ238" s="176" t="e">
        <v>#N/A</v>
      </c>
      <c r="BA238" s="140"/>
      <c r="BB238" s="281"/>
      <c r="BC238" s="273"/>
      <c r="BD238" s="273"/>
      <c r="BE238" s="273"/>
      <c r="BF238" s="273"/>
      <c r="BG238" s="273"/>
      <c r="BH238" s="273"/>
      <c r="BI238" s="273"/>
      <c r="BJ238" s="273"/>
      <c r="BK238" s="273"/>
      <c r="BL238" s="273"/>
      <c r="BM238" s="273"/>
      <c r="BO238" s="273"/>
      <c r="BP238" s="273"/>
      <c r="BQ238" s="273"/>
      <c r="BR238" s="273"/>
      <c r="BS238" s="273"/>
      <c r="BT238" s="273"/>
      <c r="BU238" s="273"/>
      <c r="BV238" s="273"/>
      <c r="BW238" s="273"/>
      <c r="BX238" s="273"/>
      <c r="BY238" s="273"/>
      <c r="BZ238" s="273"/>
    </row>
    <row r="239" spans="1:78" ht="35.25" customHeight="1" thickBot="1">
      <c r="B239" s="1" t="s">
        <v>192</v>
      </c>
      <c r="C239" s="1" t="s">
        <v>469</v>
      </c>
      <c r="D239" s="1" t="s">
        <v>164</v>
      </c>
      <c r="E239" s="1" t="s">
        <v>165</v>
      </c>
      <c r="F239" s="1">
        <v>8</v>
      </c>
      <c r="G239" s="1" t="s">
        <v>164</v>
      </c>
      <c r="H239" s="1" t="s">
        <v>164</v>
      </c>
      <c r="I239" s="1" t="s">
        <v>164</v>
      </c>
      <c r="J239" s="1" t="s">
        <v>164</v>
      </c>
      <c r="K239" s="1" t="s">
        <v>164</v>
      </c>
      <c r="L239" s="1" t="s">
        <v>164</v>
      </c>
      <c r="M239" s="1" t="s">
        <v>164</v>
      </c>
      <c r="N239" s="1" t="s">
        <v>164</v>
      </c>
      <c r="O239" s="1" t="s">
        <v>164</v>
      </c>
      <c r="T239" s="179" t="s">
        <v>171</v>
      </c>
      <c r="U239" s="464"/>
      <c r="V239" s="179" t="s">
        <v>171</v>
      </c>
      <c r="W239" s="397">
        <v>525.81899999999996</v>
      </c>
      <c r="X239" s="330">
        <v>0</v>
      </c>
      <c r="Y239" s="397">
        <v>0</v>
      </c>
      <c r="Z239" s="330"/>
      <c r="AA239" s="397">
        <v>0</v>
      </c>
      <c r="AB239" s="330"/>
      <c r="AC239" s="330"/>
      <c r="AD239" s="472">
        <v>525.81899999999996</v>
      </c>
      <c r="AE239" s="397">
        <v>0</v>
      </c>
      <c r="AF239" s="397">
        <v>525.81899999999996</v>
      </c>
      <c r="AG239" s="472">
        <v>174.32924499999999</v>
      </c>
      <c r="AH239" s="182">
        <v>0.33153850469458124</v>
      </c>
      <c r="AI239" s="225"/>
      <c r="AJ239" s="181">
        <v>0</v>
      </c>
      <c r="AK239" s="181">
        <v>174.32924499999999</v>
      </c>
      <c r="AL239" s="339" t="e" vm="1">
        <v>#VALUE!</v>
      </c>
      <c r="AM239" s="472">
        <v>174.32924499999999</v>
      </c>
      <c r="AN239" s="182">
        <v>0.33153850469458124</v>
      </c>
      <c r="AO239" s="225"/>
      <c r="AP239" s="181">
        <v>0</v>
      </c>
      <c r="AQ239" s="181">
        <v>174.32924499999999</v>
      </c>
      <c r="AR239" s="174" t="e">
        <v>#N/A</v>
      </c>
      <c r="AS239" s="472">
        <v>174.32924499999999</v>
      </c>
      <c r="AT239" s="182">
        <v>0.33153850469458124</v>
      </c>
      <c r="AU239" s="472">
        <v>351.48975499999995</v>
      </c>
      <c r="AV239" s="395">
        <v>0</v>
      </c>
      <c r="AW239" s="396">
        <v>351.48975499999995</v>
      </c>
      <c r="AX239" s="439"/>
      <c r="AY239" s="195" t="e">
        <v>#N/A</v>
      </c>
      <c r="AZ239" s="176" t="e">
        <v>#N/A</v>
      </c>
      <c r="BA239" s="140"/>
      <c r="BB239" s="348"/>
      <c r="BC239" s="349"/>
      <c r="BD239" s="349"/>
      <c r="BE239" s="349"/>
      <c r="BF239" s="349"/>
      <c r="BG239" s="349"/>
      <c r="BH239" s="349"/>
      <c r="BI239" s="349"/>
      <c r="BJ239" s="349"/>
      <c r="BK239" s="349"/>
      <c r="BL239" s="349"/>
      <c r="BM239" s="349"/>
      <c r="BN239" s="370"/>
      <c r="BO239" s="349"/>
      <c r="BP239" s="349"/>
      <c r="BQ239" s="349"/>
      <c r="BR239" s="349"/>
      <c r="BS239" s="349"/>
      <c r="BT239" s="349"/>
      <c r="BU239" s="349"/>
      <c r="BV239" s="349"/>
      <c r="BW239" s="349"/>
      <c r="BX239" s="349"/>
      <c r="BY239" s="349"/>
      <c r="BZ239" s="349"/>
    </row>
    <row r="240" spans="1:78" ht="27.75" customHeight="1" thickBot="1">
      <c r="A240" s="186"/>
      <c r="B240" s="1" t="s">
        <v>192</v>
      </c>
      <c r="C240" s="1" t="s">
        <v>469</v>
      </c>
      <c r="D240" s="186" t="s">
        <v>164</v>
      </c>
      <c r="E240" s="186" t="s">
        <v>172</v>
      </c>
      <c r="F240" s="186" t="s">
        <v>164</v>
      </c>
      <c r="G240" s="186" t="s">
        <v>164</v>
      </c>
      <c r="H240" s="186" t="s">
        <v>164</v>
      </c>
      <c r="I240" s="186" t="s">
        <v>164</v>
      </c>
      <c r="J240" s="186" t="s">
        <v>164</v>
      </c>
      <c r="K240" s="186" t="s">
        <v>164</v>
      </c>
      <c r="L240" s="186" t="s">
        <v>164</v>
      </c>
      <c r="M240" s="186" t="s">
        <v>164</v>
      </c>
      <c r="N240" s="186" t="s">
        <v>164</v>
      </c>
      <c r="O240" s="186" t="s">
        <v>164</v>
      </c>
      <c r="P240" s="186"/>
      <c r="Q240" s="186"/>
      <c r="R240" s="186"/>
      <c r="S240" s="186"/>
      <c r="T240" s="187" t="s">
        <v>173</v>
      </c>
      <c r="U240" s="445"/>
      <c r="V240" s="187" t="s">
        <v>173</v>
      </c>
      <c r="W240" s="398">
        <v>1065.96405</v>
      </c>
      <c r="X240" s="398">
        <v>0</v>
      </c>
      <c r="Y240" s="398">
        <v>0</v>
      </c>
      <c r="Z240" s="398"/>
      <c r="AA240" s="398">
        <v>0</v>
      </c>
      <c r="AB240" s="398">
        <v>0</v>
      </c>
      <c r="AC240" s="398"/>
      <c r="AD240" s="473">
        <v>1065.96405</v>
      </c>
      <c r="AE240" s="398">
        <v>0</v>
      </c>
      <c r="AF240" s="398">
        <v>1065.96405</v>
      </c>
      <c r="AG240" s="473">
        <v>1065.96405</v>
      </c>
      <c r="AH240" s="188">
        <v>1</v>
      </c>
      <c r="AI240" s="189">
        <v>1</v>
      </c>
      <c r="AJ240" s="190">
        <v>0</v>
      </c>
      <c r="AK240" s="190">
        <v>1065.96405</v>
      </c>
      <c r="AL240" s="242" t="e" vm="1">
        <v>#VALUE!</v>
      </c>
      <c r="AM240" s="473">
        <v>1065.96405</v>
      </c>
      <c r="AN240" s="188">
        <v>1</v>
      </c>
      <c r="AO240" s="191">
        <v>1</v>
      </c>
      <c r="AP240" s="190">
        <v>0</v>
      </c>
      <c r="AQ240" s="190">
        <v>1065.96405</v>
      </c>
      <c r="AR240" s="242" t="e">
        <v>#N/A</v>
      </c>
      <c r="AS240" s="473">
        <v>1065.96405</v>
      </c>
      <c r="AT240" s="188">
        <v>1</v>
      </c>
      <c r="AU240" s="473">
        <v>0</v>
      </c>
      <c r="AV240" s="398">
        <v>0</v>
      </c>
      <c r="AW240" s="398">
        <v>0</v>
      </c>
      <c r="AX240" s="398">
        <v>0</v>
      </c>
      <c r="AY240" s="192">
        <v>0</v>
      </c>
      <c r="AZ240" s="176">
        <v>1</v>
      </c>
      <c r="BA240" s="140"/>
      <c r="BB240" s="350"/>
      <c r="BC240" s="350"/>
      <c r="BD240" s="350"/>
      <c r="BE240" s="350"/>
      <c r="BF240" s="350"/>
      <c r="BG240" s="350"/>
      <c r="BH240" s="350"/>
      <c r="BI240" s="350"/>
      <c r="BJ240" s="350"/>
      <c r="BK240" s="350"/>
      <c r="BL240" s="350"/>
      <c r="BM240" s="350"/>
      <c r="BN240" s="370"/>
      <c r="BO240" s="350"/>
      <c r="BP240" s="350"/>
      <c r="BQ240" s="350"/>
      <c r="BR240" s="350"/>
      <c r="BS240" s="350"/>
      <c r="BT240" s="350"/>
      <c r="BU240" s="350"/>
      <c r="BV240" s="350"/>
      <c r="BW240" s="350"/>
      <c r="BX240" s="350"/>
      <c r="BY240" s="350"/>
      <c r="BZ240" s="350"/>
    </row>
    <row r="241" spans="1:78" ht="21.75" hidden="1" customHeight="1" thickBot="1">
      <c r="A241" s="186"/>
      <c r="B241" s="1" t="s">
        <v>192</v>
      </c>
      <c r="C241" s="1" t="s">
        <v>469</v>
      </c>
      <c r="D241" s="186" t="s">
        <v>204</v>
      </c>
      <c r="E241" s="186" t="s">
        <v>172</v>
      </c>
      <c r="F241" s="186" t="s">
        <v>164</v>
      </c>
      <c r="G241" s="186" t="s">
        <v>164</v>
      </c>
      <c r="H241" s="186" t="s">
        <v>164</v>
      </c>
      <c r="I241" s="186" t="s">
        <v>164</v>
      </c>
      <c r="J241" s="186" t="s">
        <v>164</v>
      </c>
      <c r="K241" s="186" t="s">
        <v>164</v>
      </c>
      <c r="L241" s="186" t="s">
        <v>164</v>
      </c>
      <c r="M241" s="186" t="s">
        <v>164</v>
      </c>
      <c r="N241" s="186" t="s">
        <v>164</v>
      </c>
      <c r="O241" s="186" t="s">
        <v>164</v>
      </c>
      <c r="P241" s="186"/>
      <c r="Q241" s="186"/>
      <c r="R241" s="186"/>
      <c r="S241" s="186"/>
      <c r="T241" s="193" t="s">
        <v>174</v>
      </c>
      <c r="U241" s="450"/>
      <c r="V241" s="193" t="s">
        <v>174</v>
      </c>
      <c r="W241" s="399">
        <v>0</v>
      </c>
      <c r="X241" s="399">
        <v>0</v>
      </c>
      <c r="Y241" s="397">
        <v>0</v>
      </c>
      <c r="Z241" s="395"/>
      <c r="AA241" s="397">
        <v>0</v>
      </c>
      <c r="AB241" s="397"/>
      <c r="AC241" s="395"/>
      <c r="AD241" s="472">
        <v>0</v>
      </c>
      <c r="AE241" s="399">
        <v>0</v>
      </c>
      <c r="AF241" s="397">
        <v>0</v>
      </c>
      <c r="AG241" s="474">
        <v>0</v>
      </c>
      <c r="AH241" s="332" t="e">
        <v>#DIV/0!</v>
      </c>
      <c r="AI241" s="189" t="e">
        <v>#DIV/0!</v>
      </c>
      <c r="AJ241" s="194">
        <v>0</v>
      </c>
      <c r="AK241" s="181">
        <v>0</v>
      </c>
      <c r="AL241" s="174" t="e" vm="1">
        <v>#VALUE!</v>
      </c>
      <c r="AM241" s="474">
        <v>0</v>
      </c>
      <c r="AN241" s="182" t="e">
        <v>#DIV/0!</v>
      </c>
      <c r="AO241" s="191" t="e">
        <v>#DIV/0!</v>
      </c>
      <c r="AP241" s="194">
        <v>0</v>
      </c>
      <c r="AQ241" s="181">
        <v>0</v>
      </c>
      <c r="AR241" s="242" t="e">
        <v>#N/A</v>
      </c>
      <c r="AS241" s="474">
        <v>0</v>
      </c>
      <c r="AT241" s="182" t="e">
        <v>#DIV/0!</v>
      </c>
      <c r="AU241" s="472">
        <v>0</v>
      </c>
      <c r="AV241" s="395">
        <v>0</v>
      </c>
      <c r="AW241" s="396">
        <v>0</v>
      </c>
      <c r="AX241" s="397">
        <v>0</v>
      </c>
      <c r="AY241" s="195" t="e">
        <v>#N/A</v>
      </c>
      <c r="AZ241" s="176" t="e">
        <v>#N/A</v>
      </c>
      <c r="BA241" s="140"/>
      <c r="BB241" s="357"/>
      <c r="BC241" s="357"/>
      <c r="BD241" s="357"/>
      <c r="BE241" s="357"/>
      <c r="BF241" s="357"/>
      <c r="BG241" s="357"/>
      <c r="BH241" s="357"/>
      <c r="BI241" s="357"/>
      <c r="BJ241" s="357"/>
      <c r="BK241" s="357"/>
      <c r="BL241" s="357"/>
      <c r="BM241" s="357"/>
      <c r="BN241" s="370"/>
      <c r="BO241" s="357"/>
      <c r="BP241" s="357"/>
      <c r="BQ241" s="357"/>
      <c r="BR241" s="357"/>
      <c r="BS241" s="357"/>
      <c r="BT241" s="357"/>
      <c r="BU241" s="357"/>
      <c r="BV241" s="357"/>
      <c r="BW241" s="357"/>
      <c r="BX241" s="357"/>
      <c r="BY241" s="357"/>
      <c r="BZ241" s="357"/>
    </row>
    <row r="242" spans="1:78" ht="21.75" customHeight="1" thickBot="1">
      <c r="A242" s="186"/>
      <c r="B242" s="1" t="s">
        <v>192</v>
      </c>
      <c r="C242" s="1" t="s">
        <v>469</v>
      </c>
      <c r="D242" s="186" t="s">
        <v>205</v>
      </c>
      <c r="E242" s="186" t="s">
        <v>172</v>
      </c>
      <c r="F242" s="186" t="s">
        <v>164</v>
      </c>
      <c r="G242" s="186" t="s">
        <v>164</v>
      </c>
      <c r="H242" s="186" t="s">
        <v>164</v>
      </c>
      <c r="I242" s="186" t="s">
        <v>164</v>
      </c>
      <c r="J242" s="186" t="s">
        <v>164</v>
      </c>
      <c r="K242" s="186" t="s">
        <v>164</v>
      </c>
      <c r="L242" s="186" t="s">
        <v>164</v>
      </c>
      <c r="M242" s="186" t="s">
        <v>164</v>
      </c>
      <c r="N242" s="186" t="s">
        <v>164</v>
      </c>
      <c r="O242" s="186" t="s">
        <v>164</v>
      </c>
      <c r="P242" s="186"/>
      <c r="Q242" s="186"/>
      <c r="R242" s="186"/>
      <c r="S242" s="186"/>
      <c r="T242" s="193" t="s">
        <v>175</v>
      </c>
      <c r="U242" s="450"/>
      <c r="V242" s="193" t="s">
        <v>175</v>
      </c>
      <c r="W242" s="399">
        <v>1065.96405</v>
      </c>
      <c r="X242" s="399">
        <v>0</v>
      </c>
      <c r="Y242" s="397">
        <v>0</v>
      </c>
      <c r="Z242" s="395"/>
      <c r="AA242" s="397">
        <v>0</v>
      </c>
      <c r="AB242" s="399"/>
      <c r="AC242" s="395"/>
      <c r="AD242" s="472">
        <v>1065.96405</v>
      </c>
      <c r="AE242" s="399">
        <v>0</v>
      </c>
      <c r="AF242" s="397">
        <v>1065.96405</v>
      </c>
      <c r="AG242" s="474">
        <v>1065.96405</v>
      </c>
      <c r="AH242" s="180">
        <v>1</v>
      </c>
      <c r="AI242" s="189">
        <v>1</v>
      </c>
      <c r="AJ242" s="194">
        <v>0</v>
      </c>
      <c r="AK242" s="181">
        <v>1065.96405</v>
      </c>
      <c r="AL242" s="242" t="e" vm="1">
        <v>#VALUE!</v>
      </c>
      <c r="AM242" s="472">
        <v>1065.96405</v>
      </c>
      <c r="AN242" s="182">
        <v>1</v>
      </c>
      <c r="AO242" s="191">
        <v>1</v>
      </c>
      <c r="AP242" s="194">
        <v>0</v>
      </c>
      <c r="AQ242" s="181">
        <v>1065.96405</v>
      </c>
      <c r="AR242" s="242" t="e">
        <v>#N/A</v>
      </c>
      <c r="AS242" s="472">
        <v>1065.96405</v>
      </c>
      <c r="AT242" s="182">
        <v>1</v>
      </c>
      <c r="AU242" s="472">
        <v>0</v>
      </c>
      <c r="AV242" s="395">
        <v>0</v>
      </c>
      <c r="AW242" s="396">
        <v>0</v>
      </c>
      <c r="AX242" s="397">
        <v>0</v>
      </c>
      <c r="AY242" s="195" t="e">
        <v>#N/A</v>
      </c>
      <c r="AZ242" s="176" t="e">
        <v>#N/A</v>
      </c>
      <c r="BA242" s="140"/>
      <c r="BB242" s="357"/>
      <c r="BC242" s="357"/>
      <c r="BD242" s="357"/>
      <c r="BE242" s="357"/>
      <c r="BF242" s="357"/>
      <c r="BG242" s="357"/>
      <c r="BH242" s="357"/>
      <c r="BI242" s="357"/>
      <c r="BJ242" s="357"/>
      <c r="BK242" s="357"/>
      <c r="BL242" s="357"/>
      <c r="BM242" s="357"/>
      <c r="BN242" s="370"/>
      <c r="BO242" s="357"/>
      <c r="BP242" s="357"/>
      <c r="BQ242" s="357"/>
      <c r="BR242" s="357"/>
      <c r="BS242" s="357"/>
      <c r="BT242" s="357"/>
      <c r="BU242" s="357"/>
      <c r="BV242" s="357"/>
      <c r="BW242" s="357"/>
      <c r="BX242" s="357"/>
      <c r="BY242" s="357"/>
      <c r="BZ242" s="357"/>
    </row>
    <row r="243" spans="1:78" ht="22.5" customHeight="1" thickBot="1">
      <c r="B243" s="1" t="s">
        <v>192</v>
      </c>
      <c r="C243" s="1" t="s">
        <v>469</v>
      </c>
      <c r="D243" s="1" t="s">
        <v>164</v>
      </c>
      <c r="E243" s="1" t="s">
        <v>176</v>
      </c>
      <c r="F243" s="1" t="s">
        <v>164</v>
      </c>
      <c r="G243" s="1" t="s">
        <v>164</v>
      </c>
      <c r="H243" s="1" t="s">
        <v>164</v>
      </c>
      <c r="I243" s="1" t="s">
        <v>164</v>
      </c>
      <c r="J243" s="1" t="s">
        <v>164</v>
      </c>
      <c r="K243" s="1" t="s">
        <v>164</v>
      </c>
      <c r="L243" s="1" t="s">
        <v>164</v>
      </c>
      <c r="M243" s="1" t="s">
        <v>164</v>
      </c>
      <c r="N243" s="1" t="s">
        <v>164</v>
      </c>
      <c r="O243" s="1" t="s">
        <v>164</v>
      </c>
      <c r="T243" s="160" t="s">
        <v>177</v>
      </c>
      <c r="U243" s="457"/>
      <c r="V243" s="160" t="s">
        <v>177</v>
      </c>
      <c r="W243" s="398">
        <v>100000</v>
      </c>
      <c r="X243" s="190">
        <v>0</v>
      </c>
      <c r="Y243" s="190">
        <v>0</v>
      </c>
      <c r="Z243" s="190"/>
      <c r="AA243" s="190">
        <v>0</v>
      </c>
      <c r="AB243" s="190">
        <v>0</v>
      </c>
      <c r="AC243" s="190">
        <v>0</v>
      </c>
      <c r="AD243" s="473">
        <v>100000</v>
      </c>
      <c r="AE243" s="398">
        <v>0</v>
      </c>
      <c r="AF243" s="398">
        <v>100000</v>
      </c>
      <c r="AG243" s="473">
        <v>82632.935001390011</v>
      </c>
      <c r="AH243" s="171">
        <v>0.82632935001390007</v>
      </c>
      <c r="AI243" s="246"/>
      <c r="AJ243" s="330">
        <v>0</v>
      </c>
      <c r="AK243" s="330">
        <v>11880.838190499999</v>
      </c>
      <c r="AL243" s="339" t="e" vm="1">
        <v>#VALUE!</v>
      </c>
      <c r="AM243" s="492">
        <v>9190.7225524799996</v>
      </c>
      <c r="AN243" s="343">
        <v>9.190722552479999E-2</v>
      </c>
      <c r="AO243" s="225"/>
      <c r="AP243" s="330">
        <v>0</v>
      </c>
      <c r="AQ243" s="330">
        <v>4860.8156690799997</v>
      </c>
      <c r="AR243" s="174" t="e">
        <v>#N/A</v>
      </c>
      <c r="AS243" s="492">
        <v>9190.7225524799996</v>
      </c>
      <c r="AT243" s="343">
        <v>9.190722552479999E-2</v>
      </c>
      <c r="AU243" s="473">
        <v>17367.064998609996</v>
      </c>
      <c r="AV243" s="398">
        <v>73442.212448909995</v>
      </c>
      <c r="AW243" s="400">
        <v>90809.277447520013</v>
      </c>
      <c r="AX243" s="434"/>
      <c r="AY243" s="192" t="e">
        <v>#N/A</v>
      </c>
      <c r="AZ243" s="176" t="e">
        <v>#N/A</v>
      </c>
      <c r="BA243" s="140"/>
      <c r="BB243" s="350"/>
      <c r="BC243" s="350"/>
      <c r="BD243" s="350"/>
      <c r="BE243" s="350"/>
      <c r="BF243" s="350"/>
      <c r="BG243" s="350"/>
      <c r="BH243" s="350"/>
      <c r="BI243" s="350"/>
      <c r="BJ243" s="350"/>
      <c r="BK243" s="350"/>
      <c r="BL243" s="350"/>
      <c r="BM243" s="350"/>
      <c r="BO243" s="350"/>
      <c r="BP243" s="350"/>
      <c r="BQ243" s="350"/>
      <c r="BR243" s="350"/>
      <c r="BS243" s="350"/>
      <c r="BT243" s="350"/>
      <c r="BU243" s="350"/>
      <c r="BV243" s="350"/>
      <c r="BW243" s="350"/>
      <c r="BX243" s="350"/>
      <c r="BY243" s="350"/>
      <c r="BZ243" s="350"/>
    </row>
    <row r="244" spans="1:78" ht="24.75" customHeight="1" thickBot="1">
      <c r="B244" s="1" t="s">
        <v>192</v>
      </c>
      <c r="C244" s="1" t="s">
        <v>469</v>
      </c>
      <c r="D244" s="1" t="s">
        <v>164</v>
      </c>
      <c r="E244" s="1" t="s">
        <v>164</v>
      </c>
      <c r="F244" s="1" t="s">
        <v>164</v>
      </c>
      <c r="G244" s="1" t="s">
        <v>164</v>
      </c>
      <c r="H244" s="1" t="s">
        <v>164</v>
      </c>
      <c r="I244" s="1" t="s">
        <v>164</v>
      </c>
      <c r="J244" s="1" t="s">
        <v>164</v>
      </c>
      <c r="K244" s="1" t="s">
        <v>164</v>
      </c>
      <c r="L244" s="1" t="s">
        <v>164</v>
      </c>
      <c r="M244" s="1" t="s">
        <v>164</v>
      </c>
      <c r="N244" s="1" t="s">
        <v>164</v>
      </c>
      <c r="O244" s="1" t="s">
        <v>164</v>
      </c>
      <c r="T244" s="160" t="s">
        <v>206</v>
      </c>
      <c r="U244" s="457"/>
      <c r="V244" s="160" t="s">
        <v>206</v>
      </c>
      <c r="W244" s="398">
        <v>128683.205222</v>
      </c>
      <c r="X244" s="398">
        <v>0</v>
      </c>
      <c r="Y244" s="398">
        <v>2500</v>
      </c>
      <c r="Z244" s="398">
        <v>0</v>
      </c>
      <c r="AA244" s="398">
        <v>3791</v>
      </c>
      <c r="AB244" s="398">
        <v>0</v>
      </c>
      <c r="AC244" s="398">
        <v>0</v>
      </c>
      <c r="AD244" s="473">
        <v>129974.205222</v>
      </c>
      <c r="AE244" s="398">
        <v>0</v>
      </c>
      <c r="AF244" s="398">
        <v>129974.205222</v>
      </c>
      <c r="AG244" s="473">
        <v>101330.55125068002</v>
      </c>
      <c r="AH244" s="171">
        <v>0.77962047221296149</v>
      </c>
      <c r="AI244" s="282"/>
      <c r="AJ244" s="190">
        <v>0</v>
      </c>
      <c r="AK244" s="190">
        <v>29338.16114479</v>
      </c>
      <c r="AL244" s="339" t="e" vm="1">
        <v>#VALUE!</v>
      </c>
      <c r="AM244" s="473">
        <v>21309.432335319998</v>
      </c>
      <c r="AN244" s="188">
        <v>0.16395124170155778</v>
      </c>
      <c r="AO244" s="283"/>
      <c r="AP244" s="190">
        <v>0</v>
      </c>
      <c r="AQ244" s="190">
        <v>15739.232156919999</v>
      </c>
      <c r="AR244" s="174" t="e">
        <v>#N/A</v>
      </c>
      <c r="AS244" s="473">
        <v>21273.563734320003</v>
      </c>
      <c r="AT244" s="188">
        <v>0.1636752746284087</v>
      </c>
      <c r="AU244" s="473">
        <v>28643.653971319996</v>
      </c>
      <c r="AV244" s="398">
        <v>80021.118915359999</v>
      </c>
      <c r="AW244" s="400">
        <v>108664.77288668</v>
      </c>
      <c r="AX244" s="434"/>
      <c r="AY244" s="192" t="e">
        <v>#N/A</v>
      </c>
      <c r="AZ244" s="176" t="e">
        <v>#N/A</v>
      </c>
      <c r="BA244" s="140"/>
      <c r="BB244" s="371"/>
      <c r="BC244" s="372"/>
      <c r="BD244" s="372"/>
      <c r="BE244" s="372"/>
      <c r="BF244" s="372"/>
      <c r="BG244" s="372"/>
      <c r="BH244" s="372"/>
      <c r="BI244" s="372"/>
      <c r="BJ244" s="372"/>
      <c r="BK244" s="372"/>
      <c r="BL244" s="372"/>
      <c r="BM244" s="372"/>
      <c r="BO244" s="372"/>
      <c r="BP244" s="372"/>
      <c r="BQ244" s="372"/>
      <c r="BR244" s="372"/>
      <c r="BS244" s="372"/>
      <c r="BT244" s="372"/>
      <c r="BU244" s="372"/>
      <c r="BV244" s="372"/>
      <c r="BW244" s="372"/>
      <c r="BX244" s="372"/>
      <c r="BY244" s="372"/>
      <c r="BZ244" s="372"/>
    </row>
    <row r="245" spans="1:78" ht="12" customHeight="1">
      <c r="T245" s="145"/>
      <c r="U245" s="447"/>
      <c r="V245" s="146"/>
      <c r="W245" s="203"/>
      <c r="X245" s="203"/>
      <c r="Y245" s="203"/>
      <c r="Z245" s="203"/>
      <c r="AA245" s="203"/>
      <c r="AB245" s="203"/>
      <c r="AC245" s="203"/>
      <c r="AD245" s="475"/>
      <c r="AE245" s="203"/>
      <c r="AF245" s="203"/>
      <c r="AG245" s="475"/>
      <c r="AH245" s="218"/>
      <c r="AI245" s="204"/>
      <c r="AJ245" s="204"/>
      <c r="AK245" s="204"/>
      <c r="AL245" s="141"/>
      <c r="AM245" s="475"/>
      <c r="AN245" s="218"/>
      <c r="AO245" s="204"/>
      <c r="AP245" s="204"/>
      <c r="AQ245" s="204"/>
      <c r="AR245" s="205"/>
      <c r="AS245" s="475"/>
      <c r="AT245" s="218"/>
      <c r="AU245" s="475"/>
      <c r="AV245" s="401"/>
      <c r="AW245" s="391"/>
      <c r="AX245" s="391"/>
      <c r="AY245" s="148"/>
      <c r="AZ245" s="148"/>
      <c r="BA245" s="140"/>
      <c r="BB245" s="281"/>
      <c r="BC245" s="273"/>
      <c r="BD245" s="273"/>
      <c r="BE245" s="273"/>
      <c r="BF245" s="273"/>
      <c r="BG245" s="273"/>
      <c r="BH245" s="273"/>
      <c r="BI245" s="273"/>
      <c r="BJ245" s="273"/>
      <c r="BK245" s="273"/>
      <c r="BL245" s="273"/>
      <c r="BM245" s="273"/>
      <c r="BO245" s="273"/>
      <c r="BP245" s="273"/>
      <c r="BQ245" s="273"/>
      <c r="BR245" s="273"/>
      <c r="BS245" s="273"/>
      <c r="BT245" s="273"/>
      <c r="BU245" s="273"/>
      <c r="BV245" s="273"/>
      <c r="BW245" s="273"/>
      <c r="BX245" s="273"/>
      <c r="BY245" s="273"/>
      <c r="BZ245" s="273"/>
    </row>
    <row r="246" spans="1:78" ht="12.75" customHeight="1" thickBot="1">
      <c r="T246" s="145"/>
      <c r="U246" s="447"/>
      <c r="V246" s="146"/>
      <c r="W246" s="145"/>
      <c r="X246" s="145"/>
      <c r="Y246" s="145"/>
      <c r="Z246" s="145"/>
      <c r="AA246" s="145"/>
      <c r="AB246" s="145"/>
      <c r="AC246" s="145"/>
      <c r="AD246" s="441"/>
      <c r="AE246" s="145"/>
      <c r="AF246" s="145"/>
      <c r="AG246" s="441"/>
      <c r="AH246" s="147"/>
      <c r="AI246" s="148"/>
      <c r="AJ246" s="148"/>
      <c r="AK246" s="148"/>
      <c r="AL246" s="141"/>
      <c r="AM246" s="441"/>
      <c r="AN246" s="147"/>
      <c r="AO246" s="148"/>
      <c r="AP246" s="148"/>
      <c r="AQ246" s="148"/>
      <c r="AR246" s="141"/>
      <c r="AS246" s="441"/>
      <c r="AT246" s="147"/>
      <c r="AU246" s="441"/>
      <c r="AV246" s="391"/>
      <c r="AW246" s="391"/>
      <c r="AX246" s="391"/>
      <c r="AY246" s="148"/>
      <c r="AZ246" s="148"/>
      <c r="BA246" s="140"/>
      <c r="BB246" s="281"/>
      <c r="BC246" s="273"/>
      <c r="BD246" s="273"/>
      <c r="BE246" s="273"/>
      <c r="BF246" s="273"/>
      <c r="BG246" s="273"/>
      <c r="BH246" s="273"/>
      <c r="BI246" s="273"/>
      <c r="BJ246" s="273"/>
      <c r="BK246" s="273"/>
      <c r="BL246" s="273"/>
      <c r="BM246" s="273"/>
      <c r="BO246" s="273"/>
      <c r="BP246" s="273"/>
      <c r="BQ246" s="273"/>
      <c r="BR246" s="273"/>
      <c r="BS246" s="273"/>
      <c r="BT246" s="273"/>
      <c r="BU246" s="273"/>
      <c r="BV246" s="273"/>
      <c r="BW246" s="273"/>
      <c r="BX246" s="273"/>
      <c r="BY246" s="273"/>
      <c r="BZ246" s="273"/>
    </row>
    <row r="247" spans="1:78" ht="89.25" customHeight="1" thickBot="1">
      <c r="B247" s="154"/>
      <c r="C247" s="232"/>
      <c r="D247" s="232"/>
      <c r="E247" s="232"/>
      <c r="F247" s="232"/>
      <c r="G247" s="232"/>
      <c r="H247" s="232"/>
      <c r="I247" s="232"/>
      <c r="J247" s="232"/>
      <c r="K247" s="232"/>
      <c r="L247" s="232"/>
      <c r="M247" s="232"/>
      <c r="N247" s="232"/>
      <c r="O247" s="232"/>
      <c r="P247" s="232"/>
      <c r="Q247" s="232"/>
      <c r="R247" s="232"/>
      <c r="S247" s="232"/>
      <c r="T247" s="159" t="s">
        <v>125</v>
      </c>
      <c r="U247" s="456"/>
      <c r="V247" s="159" t="s">
        <v>125</v>
      </c>
      <c r="W247" s="160" t="s">
        <v>126</v>
      </c>
      <c r="X247" s="160" t="s">
        <v>127</v>
      </c>
      <c r="Y247" s="160" t="s">
        <v>128</v>
      </c>
      <c r="Z247" s="160" t="s">
        <v>129</v>
      </c>
      <c r="AA247" s="160" t="s">
        <v>130</v>
      </c>
      <c r="AB247" s="160" t="s">
        <v>131</v>
      </c>
      <c r="AC247" s="159" t="s">
        <v>132</v>
      </c>
      <c r="AD247" s="469" t="s">
        <v>133</v>
      </c>
      <c r="AE247" s="159" t="s">
        <v>134</v>
      </c>
      <c r="AF247" s="159" t="s">
        <v>135</v>
      </c>
      <c r="AG247" s="469" t="s">
        <v>0</v>
      </c>
      <c r="AH247" s="161" t="s">
        <v>136</v>
      </c>
      <c r="AI247" s="162" t="s">
        <v>137</v>
      </c>
      <c r="AJ247" s="162" t="s">
        <v>138</v>
      </c>
      <c r="AK247" s="162" t="s">
        <v>139</v>
      </c>
      <c r="AL247" s="163" t="s">
        <v>140</v>
      </c>
      <c r="AM247" s="469" t="s">
        <v>141</v>
      </c>
      <c r="AN247" s="161" t="s">
        <v>142</v>
      </c>
      <c r="AO247" s="345"/>
      <c r="AP247" s="295" t="s">
        <v>144</v>
      </c>
      <c r="AQ247" s="259" t="s">
        <v>145</v>
      </c>
      <c r="AR247" s="296" t="s">
        <v>146</v>
      </c>
      <c r="AS247" s="469" t="s">
        <v>464</v>
      </c>
      <c r="AT247" s="161" t="s">
        <v>465</v>
      </c>
      <c r="AU247" s="469" t="s">
        <v>147</v>
      </c>
      <c r="AV247" s="392" t="s">
        <v>148</v>
      </c>
      <c r="AW247" s="392" t="s">
        <v>149</v>
      </c>
      <c r="AX247" s="438"/>
      <c r="AY247" s="164" t="s">
        <v>151</v>
      </c>
      <c r="AZ247" s="165" t="s">
        <v>152</v>
      </c>
      <c r="BA247" s="140"/>
      <c r="BB247" s="166"/>
      <c r="BC247" s="168"/>
      <c r="BD247" s="168"/>
      <c r="BE247" s="168"/>
      <c r="BF247" s="168"/>
      <c r="BG247" s="168"/>
      <c r="BH247" s="168"/>
      <c r="BI247" s="168"/>
      <c r="BJ247" s="168"/>
      <c r="BK247" s="168"/>
      <c r="BL247" s="168"/>
      <c r="BM247" s="168"/>
      <c r="BO247" s="168"/>
      <c r="BP247" s="168"/>
      <c r="BQ247" s="168"/>
      <c r="BR247" s="168"/>
      <c r="BS247" s="168"/>
      <c r="BT247" s="168"/>
      <c r="BU247" s="168"/>
      <c r="BV247" s="168"/>
      <c r="BW247" s="168"/>
      <c r="BX247" s="168"/>
      <c r="BY247" s="168"/>
      <c r="BZ247" s="168"/>
    </row>
    <row r="248" spans="1:78" ht="37.5" customHeight="1">
      <c r="B248" s="1" t="s">
        <v>192</v>
      </c>
      <c r="C248" s="1" t="s">
        <v>469</v>
      </c>
      <c r="D248" s="279" t="s">
        <v>386</v>
      </c>
      <c r="E248" s="1" t="s">
        <v>176</v>
      </c>
      <c r="F248" s="1" t="s">
        <v>164</v>
      </c>
      <c r="G248" s="1" t="s">
        <v>164</v>
      </c>
      <c r="H248" s="1" t="s">
        <v>164</v>
      </c>
      <c r="I248" s="1" t="s">
        <v>164</v>
      </c>
      <c r="J248" s="1" t="s">
        <v>164</v>
      </c>
      <c r="K248" s="1" t="s">
        <v>164</v>
      </c>
      <c r="L248" s="1" t="s">
        <v>164</v>
      </c>
      <c r="M248" s="1" t="s">
        <v>164</v>
      </c>
      <c r="N248" s="1" t="s">
        <v>164</v>
      </c>
      <c r="O248" s="1" t="s">
        <v>164</v>
      </c>
      <c r="T248" s="359" t="s">
        <v>387</v>
      </c>
      <c r="U248" s="338" t="s">
        <v>388</v>
      </c>
      <c r="V248" s="311" t="s">
        <v>387</v>
      </c>
      <c r="W248" s="405">
        <v>79709.434999999998</v>
      </c>
      <c r="X248" s="267">
        <v>0</v>
      </c>
      <c r="Y248" s="405">
        <v>0</v>
      </c>
      <c r="Z248" s="267"/>
      <c r="AA248" s="405">
        <v>0</v>
      </c>
      <c r="AB248" s="267"/>
      <c r="AC248" s="267">
        <v>0</v>
      </c>
      <c r="AD248" s="483">
        <v>79709.434999999998</v>
      </c>
      <c r="AE248" s="405">
        <v>0</v>
      </c>
      <c r="AF248" s="405">
        <v>79709.434999999998</v>
      </c>
      <c r="AG248" s="488">
        <v>70752.096810889998</v>
      </c>
      <c r="AH248" s="268">
        <v>0.88762512004871197</v>
      </c>
      <c r="AI248" s="269"/>
      <c r="AJ248" s="267">
        <v>0</v>
      </c>
      <c r="AK248" s="270">
        <v>70752.096810889998</v>
      </c>
      <c r="AL248" s="339" t="e" vm="1">
        <v>#VALUE!</v>
      </c>
      <c r="AM248" s="489">
        <v>4329.9068834</v>
      </c>
      <c r="AN248" s="268">
        <v>5.4321133795516181E-2</v>
      </c>
      <c r="AO248" s="269"/>
      <c r="AP248" s="267">
        <v>0</v>
      </c>
      <c r="AQ248" s="270">
        <v>4329.9068834</v>
      </c>
      <c r="AR248" s="174" t="e">
        <v>#N/A</v>
      </c>
      <c r="AS248" s="489">
        <v>4329.9068834</v>
      </c>
      <c r="AT248" s="268">
        <v>5.4321133795516181E-2</v>
      </c>
      <c r="AU248" s="483">
        <v>8957.3381891099998</v>
      </c>
      <c r="AV248" s="407">
        <v>66422.189927489992</v>
      </c>
      <c r="AW248" s="430">
        <v>75379.528116599991</v>
      </c>
      <c r="AX248" s="436"/>
      <c r="AY248" s="195" t="e">
        <v>#N/A</v>
      </c>
      <c r="AZ248" s="176" t="e">
        <v>#N/A</v>
      </c>
      <c r="BA248" s="140"/>
      <c r="BB248" s="281"/>
      <c r="BC248" s="273"/>
      <c r="BD248" s="273"/>
      <c r="BE248" s="273"/>
      <c r="BF248" s="273"/>
      <c r="BG248" s="273"/>
      <c r="BH248" s="273"/>
      <c r="BI248" s="273"/>
      <c r="BJ248" s="273"/>
      <c r="BK248" s="273"/>
      <c r="BL248" s="273"/>
      <c r="BM248" s="273"/>
      <c r="BO248" s="273"/>
      <c r="BP248" s="273"/>
      <c r="BQ248" s="273"/>
      <c r="BR248" s="273"/>
      <c r="BS248" s="273"/>
      <c r="BT248" s="340"/>
      <c r="BU248" s="273"/>
      <c r="BV248" s="273"/>
      <c r="BW248" s="340"/>
      <c r="BX248" s="273"/>
      <c r="BY248" s="340"/>
      <c r="BZ248" s="273"/>
    </row>
    <row r="249" spans="1:78" ht="90" customHeight="1">
      <c r="B249" s="1" t="s">
        <v>192</v>
      </c>
      <c r="C249" s="1" t="s">
        <v>469</v>
      </c>
      <c r="D249" s="279" t="s">
        <v>389</v>
      </c>
      <c r="E249" s="1" t="s">
        <v>176</v>
      </c>
      <c r="F249" s="1" t="s">
        <v>164</v>
      </c>
      <c r="G249" s="1" t="s">
        <v>164</v>
      </c>
      <c r="H249" s="1" t="s">
        <v>164</v>
      </c>
      <c r="I249" s="1" t="s">
        <v>164</v>
      </c>
      <c r="J249" s="1" t="s">
        <v>164</v>
      </c>
      <c r="K249" s="1" t="s">
        <v>164</v>
      </c>
      <c r="L249" s="1" t="s">
        <v>164</v>
      </c>
      <c r="M249" s="1" t="s">
        <v>164</v>
      </c>
      <c r="N249" s="1" t="s">
        <v>164</v>
      </c>
      <c r="O249" s="1" t="s">
        <v>164</v>
      </c>
      <c r="T249" s="373" t="s">
        <v>390</v>
      </c>
      <c r="U249" s="338" t="s">
        <v>391</v>
      </c>
      <c r="V249" s="286" t="s">
        <v>390</v>
      </c>
      <c r="W249" s="415">
        <v>12000</v>
      </c>
      <c r="X249" s="267">
        <v>0</v>
      </c>
      <c r="Y249" s="405">
        <v>0</v>
      </c>
      <c r="Z249" s="267"/>
      <c r="AA249" s="405">
        <v>0</v>
      </c>
      <c r="AB249" s="267"/>
      <c r="AC249" s="267">
        <v>0</v>
      </c>
      <c r="AD249" s="483">
        <v>12000</v>
      </c>
      <c r="AE249" s="415">
        <v>0</v>
      </c>
      <c r="AF249" s="415">
        <v>12000</v>
      </c>
      <c r="AG249" s="490">
        <v>6591.9581272799996</v>
      </c>
      <c r="AH249" s="299">
        <v>0.54932984393999995</v>
      </c>
      <c r="AI249" s="300"/>
      <c r="AJ249" s="267">
        <v>0</v>
      </c>
      <c r="AK249" s="270">
        <v>6591.9581272799996</v>
      </c>
      <c r="AL249" s="339" t="e" vm="1">
        <v>#VALUE!</v>
      </c>
      <c r="AM249" s="491">
        <v>2710.2277051399997</v>
      </c>
      <c r="AN249" s="299">
        <v>0.22585230876166665</v>
      </c>
      <c r="AO249" s="300"/>
      <c r="AP249" s="267">
        <v>0</v>
      </c>
      <c r="AQ249" s="270">
        <v>2710.2277051399997</v>
      </c>
      <c r="AR249" s="174" t="e">
        <v>#N/A</v>
      </c>
      <c r="AS249" s="491">
        <v>2710.2277051399997</v>
      </c>
      <c r="AT249" s="299">
        <v>0.22585230876166665</v>
      </c>
      <c r="AU249" s="483">
        <v>5408.0418727200004</v>
      </c>
      <c r="AV249" s="416">
        <v>3881.73042214</v>
      </c>
      <c r="AW249" s="428">
        <v>9289.7722948600003</v>
      </c>
      <c r="AX249" s="437"/>
      <c r="AY249" s="195" t="e">
        <v>#N/A</v>
      </c>
      <c r="AZ249" s="176" t="e">
        <v>#N/A</v>
      </c>
      <c r="BA249" s="140"/>
      <c r="BB249" s="281"/>
      <c r="BC249" s="273"/>
      <c r="BD249" s="273"/>
      <c r="BE249" s="273"/>
      <c r="BF249" s="273"/>
      <c r="BG249" s="273"/>
      <c r="BH249" s="273"/>
      <c r="BI249" s="273"/>
      <c r="BJ249" s="273"/>
      <c r="BK249" s="273"/>
      <c r="BL249" s="273"/>
      <c r="BM249" s="273"/>
      <c r="BO249" s="273"/>
      <c r="BP249" s="273"/>
      <c r="BQ249" s="273"/>
      <c r="BR249" s="273"/>
      <c r="BS249" s="273"/>
      <c r="BT249" s="340"/>
      <c r="BU249" s="273"/>
      <c r="BV249" s="273"/>
      <c r="BW249" s="340"/>
      <c r="BX249" s="273"/>
      <c r="BY249" s="340"/>
      <c r="BZ249" s="273"/>
    </row>
    <row r="250" spans="1:78" ht="35">
      <c r="B250" s="1" t="s">
        <v>192</v>
      </c>
      <c r="C250" s="1" t="s">
        <v>469</v>
      </c>
      <c r="D250" s="279" t="s">
        <v>365</v>
      </c>
      <c r="E250" s="1" t="s">
        <v>176</v>
      </c>
      <c r="F250" s="1" t="s">
        <v>164</v>
      </c>
      <c r="G250" s="1" t="s">
        <v>164</v>
      </c>
      <c r="H250" s="1" t="s">
        <v>164</v>
      </c>
      <c r="I250" s="1" t="s">
        <v>164</v>
      </c>
      <c r="J250" s="1" t="s">
        <v>164</v>
      </c>
      <c r="K250" s="1" t="s">
        <v>164</v>
      </c>
      <c r="L250" s="1" t="s">
        <v>164</v>
      </c>
      <c r="M250" s="1" t="s">
        <v>164</v>
      </c>
      <c r="N250" s="1" t="s">
        <v>164</v>
      </c>
      <c r="O250" s="1" t="s">
        <v>164</v>
      </c>
      <c r="T250" s="374" t="s">
        <v>392</v>
      </c>
      <c r="U250" s="375" t="s">
        <v>393</v>
      </c>
      <c r="V250" s="287" t="s">
        <v>392</v>
      </c>
      <c r="W250" s="423">
        <v>3546.4940000000001</v>
      </c>
      <c r="X250" s="267">
        <v>0</v>
      </c>
      <c r="Y250" s="405">
        <v>0</v>
      </c>
      <c r="Z250" s="267"/>
      <c r="AA250" s="405">
        <v>0</v>
      </c>
      <c r="AB250" s="267"/>
      <c r="AC250" s="267"/>
      <c r="AD250" s="483">
        <v>3546.4940000000001</v>
      </c>
      <c r="AE250" s="423">
        <v>0</v>
      </c>
      <c r="AF250" s="423">
        <v>3546.4940000000001</v>
      </c>
      <c r="AG250" s="488">
        <v>2154.4196540300004</v>
      </c>
      <c r="AH250" s="308">
        <v>0.60747872519451618</v>
      </c>
      <c r="AI250" s="309"/>
      <c r="AJ250" s="267">
        <v>0</v>
      </c>
      <c r="AK250" s="270">
        <v>2154.4196540300004</v>
      </c>
      <c r="AL250" s="339" t="e" vm="1">
        <v>#VALUE!</v>
      </c>
      <c r="AM250" s="496">
        <v>829.0553210700001</v>
      </c>
      <c r="AN250" s="308">
        <v>0.23376758033990755</v>
      </c>
      <c r="AO250" s="309"/>
      <c r="AP250" s="267">
        <v>0</v>
      </c>
      <c r="AQ250" s="270">
        <v>829.0553210700001</v>
      </c>
      <c r="AR250" s="174" t="e">
        <v>#N/A</v>
      </c>
      <c r="AS250" s="496">
        <v>829.0553210700001</v>
      </c>
      <c r="AT250" s="308">
        <v>0.23376758033990755</v>
      </c>
      <c r="AU250" s="483">
        <v>1392.0743459699997</v>
      </c>
      <c r="AV250" s="424">
        <v>1325.3643329600004</v>
      </c>
      <c r="AW250" s="440">
        <v>2717.4386789300002</v>
      </c>
      <c r="AX250" s="435"/>
      <c r="AY250" s="195" t="e">
        <v>#N/A</v>
      </c>
      <c r="AZ250" s="176" t="e">
        <v>#N/A</v>
      </c>
      <c r="BA250" s="140"/>
      <c r="BB250" s="281"/>
      <c r="BC250" s="273"/>
      <c r="BD250" s="273"/>
      <c r="BE250" s="273"/>
      <c r="BF250" s="273"/>
      <c r="BG250" s="273"/>
      <c r="BH250" s="273"/>
      <c r="BI250" s="273"/>
      <c r="BJ250" s="273"/>
      <c r="BK250" s="273"/>
      <c r="BL250" s="273"/>
      <c r="BM250" s="273"/>
      <c r="BO250" s="273"/>
      <c r="BP250" s="273"/>
      <c r="BQ250" s="273"/>
      <c r="BR250" s="273"/>
      <c r="BS250" s="273"/>
      <c r="BT250" s="340"/>
      <c r="BU250" s="273"/>
      <c r="BV250" s="273"/>
      <c r="BW250" s="340"/>
      <c r="BX250" s="273"/>
      <c r="BY250" s="340"/>
      <c r="BZ250" s="273"/>
    </row>
    <row r="251" spans="1:78" ht="23">
      <c r="B251" s="1" t="s">
        <v>192</v>
      </c>
      <c r="C251" s="1" t="s">
        <v>469</v>
      </c>
      <c r="D251" s="279" t="s">
        <v>362</v>
      </c>
      <c r="E251" s="1" t="s">
        <v>176</v>
      </c>
      <c r="F251" s="1" t="s">
        <v>164</v>
      </c>
      <c r="G251" s="1" t="s">
        <v>164</v>
      </c>
      <c r="H251" s="1" t="s">
        <v>164</v>
      </c>
      <c r="I251" s="1" t="s">
        <v>164</v>
      </c>
      <c r="J251" s="1" t="s">
        <v>164</v>
      </c>
      <c r="K251" s="1" t="s">
        <v>164</v>
      </c>
      <c r="L251" s="1" t="s">
        <v>164</v>
      </c>
      <c r="M251" s="1" t="s">
        <v>164</v>
      </c>
      <c r="N251" s="1" t="s">
        <v>164</v>
      </c>
      <c r="O251" s="1" t="s">
        <v>164</v>
      </c>
      <c r="T251" s="374" t="s">
        <v>394</v>
      </c>
      <c r="U251" s="338" t="s">
        <v>395</v>
      </c>
      <c r="V251" s="287" t="s">
        <v>394</v>
      </c>
      <c r="W251" s="423">
        <v>1882.0709999999999</v>
      </c>
      <c r="X251" s="267"/>
      <c r="Y251" s="405">
        <v>0</v>
      </c>
      <c r="Z251" s="267"/>
      <c r="AA251" s="405">
        <v>0</v>
      </c>
      <c r="AB251" s="267"/>
      <c r="AC251" s="267">
        <v>0</v>
      </c>
      <c r="AD251" s="483">
        <v>1882.0709999999999</v>
      </c>
      <c r="AE251" s="423">
        <v>0</v>
      </c>
      <c r="AF251" s="423">
        <v>1882.0709999999999</v>
      </c>
      <c r="AG251" s="488">
        <v>1021.1109122</v>
      </c>
      <c r="AH251" s="308">
        <v>0.54254643538952574</v>
      </c>
      <c r="AI251" s="309"/>
      <c r="AJ251" s="267">
        <v>0</v>
      </c>
      <c r="AK251" s="270">
        <v>1021.1109122</v>
      </c>
      <c r="AL251" s="339" t="e" vm="1">
        <v>#VALUE!</v>
      </c>
      <c r="AM251" s="496">
        <v>337.96850287000001</v>
      </c>
      <c r="AN251" s="308">
        <v>0.17957266376773248</v>
      </c>
      <c r="AO251" s="309"/>
      <c r="AP251" s="267">
        <v>0</v>
      </c>
      <c r="AQ251" s="270">
        <v>337.96850287000001</v>
      </c>
      <c r="AR251" s="174" t="e">
        <v>#N/A</v>
      </c>
      <c r="AS251" s="496">
        <v>337.96850287000001</v>
      </c>
      <c r="AT251" s="308">
        <v>0.17957266376773248</v>
      </c>
      <c r="AU251" s="483">
        <v>860.96008779999988</v>
      </c>
      <c r="AV251" s="424">
        <v>683.14240932999996</v>
      </c>
      <c r="AW251" s="440">
        <v>1544.1024971299998</v>
      </c>
      <c r="AX251" s="435"/>
      <c r="AY251" s="195" t="e">
        <v>#N/A</v>
      </c>
      <c r="AZ251" s="176" t="e">
        <v>#N/A</v>
      </c>
      <c r="BA251" s="140"/>
      <c r="BB251" s="281"/>
      <c r="BC251" s="273"/>
      <c r="BD251" s="273"/>
      <c r="BE251" s="273"/>
      <c r="BF251" s="273"/>
      <c r="BG251" s="273"/>
      <c r="BH251" s="273"/>
      <c r="BI251" s="273"/>
      <c r="BJ251" s="273"/>
      <c r="BK251" s="273"/>
      <c r="BL251" s="273"/>
      <c r="BM251" s="273"/>
      <c r="BO251" s="273"/>
      <c r="BP251" s="273"/>
      <c r="BQ251" s="273"/>
      <c r="BR251" s="273"/>
      <c r="BS251" s="273"/>
      <c r="BT251" s="340"/>
      <c r="BU251" s="273"/>
      <c r="BV251" s="273"/>
      <c r="BW251" s="340"/>
      <c r="BX251" s="273"/>
      <c r="BY251" s="340"/>
      <c r="BZ251" s="273"/>
    </row>
    <row r="252" spans="1:78" ht="35">
      <c r="B252" s="1" t="s">
        <v>192</v>
      </c>
      <c r="C252" s="1" t="s">
        <v>469</v>
      </c>
      <c r="D252" s="279" t="s">
        <v>274</v>
      </c>
      <c r="E252" s="1" t="s">
        <v>176</v>
      </c>
      <c r="F252" s="1" t="s">
        <v>164</v>
      </c>
      <c r="G252" s="1" t="s">
        <v>164</v>
      </c>
      <c r="H252" s="1" t="s">
        <v>164</v>
      </c>
      <c r="I252" s="1" t="s">
        <v>164</v>
      </c>
      <c r="J252" s="1" t="s">
        <v>164</v>
      </c>
      <c r="K252" s="1" t="s">
        <v>164</v>
      </c>
      <c r="L252" s="1" t="s">
        <v>164</v>
      </c>
      <c r="M252" s="1" t="s">
        <v>164</v>
      </c>
      <c r="N252" s="1" t="s">
        <v>164</v>
      </c>
      <c r="O252" s="1" t="s">
        <v>164</v>
      </c>
      <c r="T252" s="359" t="s">
        <v>396</v>
      </c>
      <c r="U252" s="338" t="s">
        <v>397</v>
      </c>
      <c r="V252" s="311" t="s">
        <v>396</v>
      </c>
      <c r="W252" s="405">
        <v>750</v>
      </c>
      <c r="X252" s="267">
        <v>0</v>
      </c>
      <c r="Y252" s="405">
        <v>0</v>
      </c>
      <c r="Z252" s="267"/>
      <c r="AA252" s="405">
        <v>0</v>
      </c>
      <c r="AB252" s="267"/>
      <c r="AC252" s="267">
        <v>0</v>
      </c>
      <c r="AD252" s="483">
        <v>750</v>
      </c>
      <c r="AE252" s="405">
        <v>0</v>
      </c>
      <c r="AF252" s="405">
        <v>750</v>
      </c>
      <c r="AG252" s="488">
        <v>745.00001399999996</v>
      </c>
      <c r="AH252" s="268">
        <v>0.99333335199999995</v>
      </c>
      <c r="AI252" s="269"/>
      <c r="AJ252" s="267">
        <v>0</v>
      </c>
      <c r="AK252" s="270">
        <v>745.00001399999996</v>
      </c>
      <c r="AL252" s="339" t="e" vm="1">
        <v>#VALUE!</v>
      </c>
      <c r="AM252" s="489">
        <v>0</v>
      </c>
      <c r="AN252" s="268">
        <v>0</v>
      </c>
      <c r="AO252" s="269"/>
      <c r="AP252" s="267">
        <v>0</v>
      </c>
      <c r="AQ252" s="270">
        <v>0</v>
      </c>
      <c r="AR252" s="174" t="e">
        <v>#N/A</v>
      </c>
      <c r="AS252" s="489">
        <v>0</v>
      </c>
      <c r="AT252" s="268">
        <v>0</v>
      </c>
      <c r="AU252" s="483">
        <v>4.9999860000000353</v>
      </c>
      <c r="AV252" s="407">
        <v>745.00001399999996</v>
      </c>
      <c r="AW252" s="430">
        <v>750</v>
      </c>
      <c r="AX252" s="436"/>
      <c r="AY252" s="195" t="e">
        <v>#N/A</v>
      </c>
      <c r="AZ252" s="176" t="e">
        <v>#N/A</v>
      </c>
      <c r="BA252" s="140"/>
      <c r="BB252" s="281"/>
      <c r="BC252" s="273"/>
      <c r="BD252" s="273"/>
      <c r="BE252" s="273"/>
      <c r="BF252" s="273"/>
      <c r="BG252" s="273"/>
      <c r="BH252" s="273"/>
      <c r="BI252" s="273"/>
      <c r="BJ252" s="273"/>
      <c r="BK252" s="273"/>
      <c r="BL252" s="273"/>
      <c r="BM252" s="273"/>
      <c r="BO252" s="273"/>
      <c r="BP252" s="273"/>
      <c r="BQ252" s="273"/>
      <c r="BR252" s="273"/>
      <c r="BS252" s="273"/>
      <c r="BT252" s="340"/>
      <c r="BU252" s="273"/>
      <c r="BV252" s="273"/>
      <c r="BW252" s="340"/>
      <c r="BX252" s="273"/>
      <c r="BY252" s="340"/>
      <c r="BZ252" s="273"/>
    </row>
    <row r="253" spans="1:78" ht="90" customHeight="1">
      <c r="B253" s="1" t="s">
        <v>192</v>
      </c>
      <c r="C253" s="1" t="s">
        <v>469</v>
      </c>
      <c r="D253" s="279" t="s">
        <v>398</v>
      </c>
      <c r="E253" s="1" t="s">
        <v>176</v>
      </c>
      <c r="F253" s="1" t="s">
        <v>164</v>
      </c>
      <c r="G253" s="1" t="s">
        <v>164</v>
      </c>
      <c r="H253" s="1" t="s">
        <v>164</v>
      </c>
      <c r="I253" s="1" t="s">
        <v>164</v>
      </c>
      <c r="J253" s="1" t="s">
        <v>164</v>
      </c>
      <c r="K253" s="1" t="s">
        <v>164</v>
      </c>
      <c r="L253" s="1" t="s">
        <v>164</v>
      </c>
      <c r="M253" s="1" t="s">
        <v>164</v>
      </c>
      <c r="N253" s="1" t="s">
        <v>164</v>
      </c>
      <c r="O253" s="1" t="s">
        <v>164</v>
      </c>
      <c r="T253" s="359" t="s">
        <v>399</v>
      </c>
      <c r="U253" s="338" t="s">
        <v>400</v>
      </c>
      <c r="V253" s="311" t="s">
        <v>399</v>
      </c>
      <c r="W253" s="405">
        <v>750</v>
      </c>
      <c r="X253" s="267">
        <v>0</v>
      </c>
      <c r="Y253" s="405">
        <v>0</v>
      </c>
      <c r="Z253" s="267"/>
      <c r="AA253" s="405">
        <v>0</v>
      </c>
      <c r="AB253" s="267"/>
      <c r="AC253" s="267">
        <v>0</v>
      </c>
      <c r="AD253" s="483">
        <v>750</v>
      </c>
      <c r="AE253" s="405">
        <v>0</v>
      </c>
      <c r="AF253" s="405">
        <v>750</v>
      </c>
      <c r="AG253" s="488">
        <v>674.43986900000004</v>
      </c>
      <c r="AH253" s="268">
        <v>0.89925315866666677</v>
      </c>
      <c r="AI253" s="269"/>
      <c r="AJ253" s="267">
        <v>0</v>
      </c>
      <c r="AK253" s="270">
        <v>674.43986900000004</v>
      </c>
      <c r="AL253" s="339" t="e" vm="1">
        <v>#VALUE!</v>
      </c>
      <c r="AM253" s="489">
        <v>471.28256199999998</v>
      </c>
      <c r="AN253" s="268">
        <v>0.62837674933333332</v>
      </c>
      <c r="AO253" s="269"/>
      <c r="AP253" s="267">
        <v>0</v>
      </c>
      <c r="AQ253" s="270">
        <v>471.28256199999998</v>
      </c>
      <c r="AR253" s="174" t="e">
        <v>#N/A</v>
      </c>
      <c r="AS253" s="489">
        <v>471.28256199999998</v>
      </c>
      <c r="AT253" s="268">
        <v>0.62837674933333332</v>
      </c>
      <c r="AU253" s="483">
        <v>75.560130999999956</v>
      </c>
      <c r="AV253" s="407">
        <v>203.15730700000006</v>
      </c>
      <c r="AW253" s="430">
        <v>278.71743800000002</v>
      </c>
      <c r="AX253" s="436"/>
      <c r="AY253" s="195" t="e">
        <v>#N/A</v>
      </c>
      <c r="AZ253" s="176" t="e">
        <v>#N/A</v>
      </c>
      <c r="BA253" s="140"/>
      <c r="BB253" s="281"/>
      <c r="BC253" s="273"/>
      <c r="BD253" s="273"/>
      <c r="BE253" s="273"/>
      <c r="BF253" s="273"/>
      <c r="BG253" s="273"/>
      <c r="BH253" s="273"/>
      <c r="BI253" s="273"/>
      <c r="BJ253" s="273"/>
      <c r="BK253" s="273"/>
      <c r="BL253" s="273"/>
      <c r="BM253" s="273"/>
      <c r="BO253" s="273"/>
      <c r="BP253" s="273"/>
      <c r="BQ253" s="273"/>
      <c r="BR253" s="273"/>
      <c r="BS253" s="273"/>
      <c r="BT253" s="340"/>
      <c r="BU253" s="273"/>
      <c r="BV253" s="273"/>
      <c r="BW253" s="340"/>
      <c r="BX253" s="273"/>
      <c r="BY253" s="340"/>
      <c r="BZ253" s="273"/>
    </row>
    <row r="254" spans="1:78" ht="72" customHeight="1">
      <c r="B254" s="1" t="s">
        <v>192</v>
      </c>
      <c r="C254" s="1" t="s">
        <v>469</v>
      </c>
      <c r="D254" s="279" t="s">
        <v>356</v>
      </c>
      <c r="E254" s="1" t="s">
        <v>176</v>
      </c>
      <c r="F254" s="1" t="s">
        <v>164</v>
      </c>
      <c r="G254" s="1" t="s">
        <v>164</v>
      </c>
      <c r="H254" s="1" t="s">
        <v>164</v>
      </c>
      <c r="I254" s="1" t="s">
        <v>164</v>
      </c>
      <c r="J254" s="1" t="s">
        <v>164</v>
      </c>
      <c r="K254" s="1" t="s">
        <v>164</v>
      </c>
      <c r="L254" s="1" t="s">
        <v>164</v>
      </c>
      <c r="M254" s="1" t="s">
        <v>164</v>
      </c>
      <c r="N254" s="1" t="s">
        <v>164</v>
      </c>
      <c r="O254" s="1" t="s">
        <v>164</v>
      </c>
      <c r="T254" s="359" t="s">
        <v>401</v>
      </c>
      <c r="U254" s="338" t="s">
        <v>402</v>
      </c>
      <c r="V254" s="311" t="s">
        <v>401</v>
      </c>
      <c r="W254" s="405">
        <v>738</v>
      </c>
      <c r="X254" s="267">
        <v>0</v>
      </c>
      <c r="Y254" s="405">
        <v>0</v>
      </c>
      <c r="Z254" s="267"/>
      <c r="AA254" s="405">
        <v>0</v>
      </c>
      <c r="AB254" s="267"/>
      <c r="AC254" s="267">
        <v>0</v>
      </c>
      <c r="AD254" s="483">
        <v>738</v>
      </c>
      <c r="AE254" s="405">
        <v>0</v>
      </c>
      <c r="AF254" s="405">
        <v>738</v>
      </c>
      <c r="AG254" s="488">
        <v>693.90961399000003</v>
      </c>
      <c r="AH254" s="268">
        <v>0.94025692952574524</v>
      </c>
      <c r="AI254" s="269"/>
      <c r="AJ254" s="267">
        <v>0</v>
      </c>
      <c r="AK254" s="270">
        <v>693.90961399000003</v>
      </c>
      <c r="AL254" s="339" t="e" vm="1">
        <v>#VALUE!</v>
      </c>
      <c r="AM254" s="489">
        <v>512.28157799999997</v>
      </c>
      <c r="AN254" s="268">
        <v>0.69414847967479676</v>
      </c>
      <c r="AO254" s="269"/>
      <c r="AP254" s="267">
        <v>0</v>
      </c>
      <c r="AQ254" s="270">
        <v>512.28157799999997</v>
      </c>
      <c r="AR254" s="174" t="e">
        <v>#N/A</v>
      </c>
      <c r="AS254" s="489">
        <v>512.28157799999997</v>
      </c>
      <c r="AT254" s="268">
        <v>0.69414847967479676</v>
      </c>
      <c r="AU254" s="483">
        <v>44.090386009999975</v>
      </c>
      <c r="AV254" s="407">
        <v>181.62803599000006</v>
      </c>
      <c r="AW254" s="430">
        <v>225.71842200000003</v>
      </c>
      <c r="AX254" s="436"/>
      <c r="AY254" s="195" t="e">
        <v>#N/A</v>
      </c>
      <c r="AZ254" s="176" t="e">
        <v>#N/A</v>
      </c>
      <c r="BA254" s="140"/>
      <c r="BB254" s="281"/>
      <c r="BC254" s="273"/>
      <c r="BD254" s="273"/>
      <c r="BE254" s="273"/>
      <c r="BF254" s="273"/>
      <c r="BG254" s="273"/>
      <c r="BH254" s="273"/>
      <c r="BI254" s="273"/>
      <c r="BJ254" s="273"/>
      <c r="BK254" s="273"/>
      <c r="BL254" s="273"/>
      <c r="BM254" s="273"/>
      <c r="BO254" s="273"/>
      <c r="BP254" s="273"/>
      <c r="BQ254" s="273"/>
      <c r="BR254" s="273"/>
      <c r="BS254" s="273"/>
      <c r="BT254" s="340"/>
      <c r="BU254" s="273"/>
      <c r="BV254" s="273"/>
      <c r="BW254" s="340"/>
      <c r="BX254" s="273"/>
      <c r="BY254" s="340"/>
      <c r="BZ254" s="273"/>
    </row>
    <row r="255" spans="1:78" ht="37.5" customHeight="1" thickBot="1">
      <c r="B255" s="1" t="s">
        <v>192</v>
      </c>
      <c r="C255" s="1" t="s">
        <v>469</v>
      </c>
      <c r="D255" s="279" t="s">
        <v>278</v>
      </c>
      <c r="E255" s="1" t="s">
        <v>176</v>
      </c>
      <c r="F255" s="1" t="s">
        <v>164</v>
      </c>
      <c r="G255" s="1" t="s">
        <v>164</v>
      </c>
      <c r="H255" s="1" t="s">
        <v>164</v>
      </c>
      <c r="I255" s="1" t="s">
        <v>164</v>
      </c>
      <c r="J255" s="1" t="s">
        <v>164</v>
      </c>
      <c r="K255" s="1" t="s">
        <v>164</v>
      </c>
      <c r="L255" s="1" t="s">
        <v>164</v>
      </c>
      <c r="M255" s="1" t="s">
        <v>164</v>
      </c>
      <c r="N255" s="1" t="s">
        <v>164</v>
      </c>
      <c r="O255" s="1" t="s">
        <v>164</v>
      </c>
      <c r="T255" s="311" t="s">
        <v>403</v>
      </c>
      <c r="U255" s="338" t="s">
        <v>404</v>
      </c>
      <c r="V255" s="311" t="s">
        <v>403</v>
      </c>
      <c r="W255" s="405">
        <v>624</v>
      </c>
      <c r="X255" s="267">
        <v>0</v>
      </c>
      <c r="Y255" s="405">
        <v>0</v>
      </c>
      <c r="Z255" s="267"/>
      <c r="AA255" s="405">
        <v>0</v>
      </c>
      <c r="AB255" s="267"/>
      <c r="AC255" s="267">
        <v>0</v>
      </c>
      <c r="AD255" s="483">
        <v>624</v>
      </c>
      <c r="AE255" s="405">
        <v>0</v>
      </c>
      <c r="AF255" s="405">
        <v>624</v>
      </c>
      <c r="AG255" s="488">
        <v>0</v>
      </c>
      <c r="AH255" s="268">
        <v>0</v>
      </c>
      <c r="AI255" s="269"/>
      <c r="AJ255" s="267">
        <v>0</v>
      </c>
      <c r="AK255" s="270">
        <v>0</v>
      </c>
      <c r="AL255" s="339" t="e" vm="1">
        <v>#VALUE!</v>
      </c>
      <c r="AM255" s="489">
        <v>0</v>
      </c>
      <c r="AN255" s="268">
        <v>0</v>
      </c>
      <c r="AO255" s="269"/>
      <c r="AP255" s="267">
        <v>0</v>
      </c>
      <c r="AQ255" s="270">
        <v>0</v>
      </c>
      <c r="AR255" s="174" t="e">
        <v>#N/A</v>
      </c>
      <c r="AS255" s="489">
        <v>0</v>
      </c>
      <c r="AT255" s="268">
        <v>0</v>
      </c>
      <c r="AU255" s="483">
        <v>624</v>
      </c>
      <c r="AV255" s="407">
        <v>0</v>
      </c>
      <c r="AW255" s="430">
        <v>624</v>
      </c>
      <c r="AX255" s="436"/>
      <c r="AY255" s="195" t="e">
        <v>#N/A</v>
      </c>
      <c r="AZ255" s="176" t="e">
        <v>#N/A</v>
      </c>
      <c r="BA255" s="140"/>
      <c r="BB255" s="281"/>
      <c r="BC255" s="273"/>
      <c r="BD255" s="273"/>
      <c r="BE255" s="273"/>
      <c r="BF255" s="273"/>
      <c r="BG255" s="273"/>
      <c r="BH255" s="273"/>
      <c r="BI255" s="273"/>
      <c r="BJ255" s="273"/>
      <c r="BK255" s="273"/>
      <c r="BL255" s="273"/>
      <c r="BM255" s="273"/>
      <c r="BO255" s="273"/>
      <c r="BP255" s="273"/>
      <c r="BQ255" s="273"/>
      <c r="BR255" s="273"/>
      <c r="BS255" s="273"/>
      <c r="BT255" s="340"/>
      <c r="BU255" s="273"/>
      <c r="BV255" s="273"/>
      <c r="BW255" s="340"/>
      <c r="BX255" s="273"/>
      <c r="BY255" s="340"/>
      <c r="BZ255" s="273"/>
    </row>
    <row r="256" spans="1:78" ht="24.75" customHeight="1" thickBot="1">
      <c r="T256" s="160" t="s">
        <v>76</v>
      </c>
      <c r="U256" s="457"/>
      <c r="V256" s="160" t="s">
        <v>76</v>
      </c>
      <c r="W256" s="398">
        <v>100000</v>
      </c>
      <c r="X256" s="398">
        <v>0</v>
      </c>
      <c r="Y256" s="398">
        <v>0</v>
      </c>
      <c r="Z256" s="398">
        <v>0</v>
      </c>
      <c r="AA256" s="398">
        <v>0</v>
      </c>
      <c r="AB256" s="398">
        <v>0</v>
      </c>
      <c r="AC256" s="398">
        <v>0</v>
      </c>
      <c r="AD256" s="473">
        <v>100000</v>
      </c>
      <c r="AE256" s="398">
        <v>0</v>
      </c>
      <c r="AF256" s="398">
        <v>100000</v>
      </c>
      <c r="AG256" s="473">
        <v>82632.935001390011</v>
      </c>
      <c r="AH256" s="171">
        <v>0.82632935001390007</v>
      </c>
      <c r="AI256" s="292"/>
      <c r="AJ256" s="293">
        <v>0</v>
      </c>
      <c r="AK256" s="190">
        <v>11880.838190499999</v>
      </c>
      <c r="AL256" s="339" t="e" vm="1">
        <v>#VALUE!</v>
      </c>
      <c r="AM256" s="473">
        <v>9190.7225524799996</v>
      </c>
      <c r="AN256" s="188">
        <v>9.190722552479999E-2</v>
      </c>
      <c r="AO256" s="294"/>
      <c r="AP256" s="293">
        <v>0</v>
      </c>
      <c r="AQ256" s="190">
        <v>4860.8156690799997</v>
      </c>
      <c r="AR256" s="174" t="e">
        <v>#N/A</v>
      </c>
      <c r="AS256" s="473">
        <v>9190.7225524799996</v>
      </c>
      <c r="AT256" s="188">
        <v>9.190722552479999E-2</v>
      </c>
      <c r="AU256" s="473">
        <v>17367.064998609996</v>
      </c>
      <c r="AV256" s="398">
        <v>73442.212448909995</v>
      </c>
      <c r="AW256" s="398">
        <v>90809.277447520013</v>
      </c>
      <c r="AX256" s="434"/>
      <c r="AY256" s="192" t="e">
        <v>#N/A</v>
      </c>
      <c r="AZ256" s="176" t="e">
        <v>#N/A</v>
      </c>
      <c r="BA256" s="140"/>
      <c r="BB256" s="284"/>
      <c r="BC256" s="285"/>
      <c r="BD256" s="285"/>
      <c r="BE256" s="285"/>
      <c r="BF256" s="285"/>
      <c r="BG256" s="285"/>
      <c r="BH256" s="285"/>
      <c r="BI256" s="285"/>
      <c r="BJ256" s="285"/>
      <c r="BK256" s="285"/>
      <c r="BL256" s="285"/>
      <c r="BM256" s="285"/>
      <c r="BO256" s="376"/>
      <c r="BP256" s="376"/>
      <c r="BQ256" s="376"/>
      <c r="BR256" s="376"/>
      <c r="BS256" s="376"/>
      <c r="BT256" s="376"/>
      <c r="BU256" s="376"/>
      <c r="BV256" s="376"/>
      <c r="BW256" s="376"/>
      <c r="BX256" s="376"/>
      <c r="BY256" s="376"/>
      <c r="BZ256" s="376"/>
    </row>
    <row r="257" spans="1:78" ht="9.75" customHeight="1" thickBot="1">
      <c r="B257" s="198"/>
      <c r="C257" s="199"/>
      <c r="D257" s="199"/>
      <c r="E257" s="199"/>
      <c r="F257" s="199"/>
      <c r="G257" s="199"/>
      <c r="H257" s="199"/>
      <c r="I257" s="199"/>
      <c r="J257" s="199"/>
      <c r="K257" s="199"/>
      <c r="L257" s="199"/>
      <c r="M257" s="199"/>
      <c r="T257" s="145"/>
      <c r="U257" s="447"/>
      <c r="V257" s="146"/>
      <c r="W257" s="377"/>
      <c r="X257" s="377"/>
      <c r="Y257" s="377"/>
      <c r="Z257" s="377"/>
      <c r="AA257" s="377"/>
      <c r="AB257" s="377"/>
      <c r="AC257" s="377"/>
      <c r="AD257" s="441"/>
      <c r="AE257" s="377"/>
      <c r="AF257" s="377"/>
      <c r="AG257" s="441"/>
      <c r="AH257" s="147"/>
      <c r="AI257" s="148"/>
      <c r="AJ257" s="148"/>
      <c r="AK257" s="148"/>
      <c r="AL257" s="141"/>
      <c r="AM257" s="441"/>
      <c r="AN257" s="147"/>
      <c r="AO257" s="148"/>
      <c r="AP257" s="148"/>
      <c r="AQ257" s="148"/>
      <c r="AR257" s="141"/>
      <c r="AS257" s="441"/>
      <c r="AT257" s="147"/>
      <c r="AU257" s="441"/>
      <c r="AV257" s="391"/>
      <c r="AW257" s="391"/>
      <c r="AX257" s="391"/>
      <c r="AY257" s="148"/>
      <c r="AZ257" s="148"/>
      <c r="BA257" s="140"/>
      <c r="BB257" s="281"/>
      <c r="BC257" s="273"/>
      <c r="BD257" s="273"/>
      <c r="BE257" s="273"/>
      <c r="BF257" s="273"/>
      <c r="BG257" s="273"/>
      <c r="BH257" s="273"/>
      <c r="BI257" s="273"/>
      <c r="BJ257" s="273"/>
      <c r="BK257" s="273"/>
      <c r="BL257" s="273"/>
      <c r="BM257" s="273"/>
      <c r="BO257" s="352"/>
      <c r="BP257" s="352"/>
      <c r="BQ257" s="352"/>
      <c r="BR257" s="352"/>
      <c r="BS257" s="352"/>
      <c r="BT257" s="352"/>
      <c r="BU257" s="352"/>
      <c r="BV257" s="352"/>
      <c r="BW257" s="352"/>
      <c r="BX257" s="352"/>
      <c r="BY257" s="352"/>
      <c r="BZ257" s="352"/>
    </row>
    <row r="258" spans="1:78" ht="21" customHeight="1">
      <c r="T258" s="541" t="s">
        <v>405</v>
      </c>
      <c r="U258" s="541"/>
      <c r="V258" s="541"/>
      <c r="W258" s="541"/>
      <c r="X258" s="541"/>
      <c r="Y258" s="541"/>
      <c r="Z258" s="541"/>
      <c r="AA258" s="541"/>
      <c r="AB258" s="541"/>
      <c r="AC258" s="541"/>
      <c r="AD258" s="541"/>
      <c r="AE258" s="541"/>
      <c r="AF258" s="541"/>
      <c r="AG258" s="541"/>
      <c r="AH258" s="541"/>
      <c r="AI258" s="541"/>
      <c r="AJ258" s="541"/>
      <c r="AK258" s="541"/>
      <c r="AL258" s="541"/>
      <c r="AM258" s="541"/>
      <c r="AN258" s="541"/>
      <c r="AO258" s="541"/>
      <c r="AP258" s="541"/>
      <c r="AQ258" s="541"/>
      <c r="AR258" s="541"/>
      <c r="AS258" s="243"/>
      <c r="AT258" s="243"/>
      <c r="AU258" s="441"/>
      <c r="AV258" s="391"/>
      <c r="AW258" s="391"/>
      <c r="AX258" s="391"/>
      <c r="AY258" s="148"/>
      <c r="AZ258" s="148"/>
      <c r="BA258" s="140"/>
      <c r="BB258" s="281"/>
      <c r="BC258" s="273"/>
      <c r="BD258" s="273"/>
      <c r="BE258" s="273"/>
      <c r="BF258" s="273"/>
      <c r="BG258" s="273"/>
      <c r="BH258" s="273"/>
      <c r="BI258" s="273"/>
      <c r="BJ258" s="273"/>
      <c r="BK258" s="273"/>
      <c r="BL258" s="273"/>
      <c r="BM258" s="273"/>
      <c r="BO258" s="352"/>
      <c r="BP258" s="352"/>
      <c r="BQ258" s="352"/>
      <c r="BR258" s="352"/>
      <c r="BS258" s="352"/>
      <c r="BT258" s="352"/>
      <c r="BU258" s="352"/>
      <c r="BV258" s="352"/>
      <c r="BW258" s="352"/>
      <c r="BX258" s="352"/>
      <c r="BY258" s="352"/>
      <c r="BZ258" s="352"/>
    </row>
    <row r="259" spans="1:78" ht="9.75" customHeight="1" thickBot="1">
      <c r="T259" s="145"/>
      <c r="U259" s="447"/>
      <c r="V259" s="146"/>
      <c r="W259" s="145"/>
      <c r="X259" s="145"/>
      <c r="Y259" s="145"/>
      <c r="Z259" s="145"/>
      <c r="AA259" s="145"/>
      <c r="AB259" s="145"/>
      <c r="AC259" s="145"/>
      <c r="AD259" s="441"/>
      <c r="AE259" s="145"/>
      <c r="AF259" s="145"/>
      <c r="AG259" s="441"/>
      <c r="AH259" s="147"/>
      <c r="AI259" s="148"/>
      <c r="AJ259" s="148"/>
      <c r="AK259" s="148"/>
      <c r="AL259" s="141"/>
      <c r="AM259" s="441"/>
      <c r="AN259" s="147"/>
      <c r="AO259" s="148"/>
      <c r="AP259" s="148"/>
      <c r="AQ259" s="148"/>
      <c r="AR259" s="141"/>
      <c r="AS259" s="441"/>
      <c r="AT259" s="147"/>
      <c r="AU259" s="441"/>
      <c r="AV259" s="391"/>
      <c r="AW259" s="391"/>
      <c r="AX259" s="391"/>
      <c r="AY259" s="148"/>
      <c r="AZ259" s="148"/>
      <c r="BA259" s="140"/>
      <c r="BB259" s="281"/>
      <c r="BC259" s="273"/>
      <c r="BD259" s="273"/>
      <c r="BE259" s="273"/>
      <c r="BF259" s="273"/>
      <c r="BG259" s="273"/>
      <c r="BH259" s="273"/>
      <c r="BI259" s="273"/>
      <c r="BJ259" s="273"/>
      <c r="BK259" s="273"/>
      <c r="BL259" s="273"/>
      <c r="BM259" s="273"/>
      <c r="BO259" s="352"/>
      <c r="BP259" s="352"/>
      <c r="BQ259" s="352"/>
      <c r="BR259" s="352"/>
      <c r="BS259" s="352"/>
      <c r="BT259" s="352"/>
      <c r="BU259" s="352"/>
      <c r="BV259" s="352"/>
      <c r="BW259" s="352"/>
      <c r="BX259" s="352"/>
      <c r="BY259" s="352"/>
      <c r="BZ259" s="352"/>
    </row>
    <row r="260" spans="1:78" ht="51" customHeight="1" thickBot="1">
      <c r="B260" s="154"/>
      <c r="C260" s="232"/>
      <c r="D260" s="232"/>
      <c r="E260" s="232"/>
      <c r="F260" s="232"/>
      <c r="G260" s="232"/>
      <c r="H260" s="232"/>
      <c r="I260" s="232"/>
      <c r="J260" s="232"/>
      <c r="K260" s="232"/>
      <c r="L260" s="232"/>
      <c r="M260" s="232"/>
      <c r="N260" s="232"/>
      <c r="O260" s="232"/>
      <c r="P260" s="232"/>
      <c r="Q260" s="232"/>
      <c r="R260" s="232"/>
      <c r="S260" s="232"/>
      <c r="T260" s="159" t="s">
        <v>125</v>
      </c>
      <c r="U260" s="456"/>
      <c r="V260" s="159" t="s">
        <v>125</v>
      </c>
      <c r="W260" s="160" t="s">
        <v>126</v>
      </c>
      <c r="X260" s="160" t="s">
        <v>127</v>
      </c>
      <c r="Y260" s="160" t="s">
        <v>128</v>
      </c>
      <c r="Z260" s="160" t="s">
        <v>129</v>
      </c>
      <c r="AA260" s="160" t="s">
        <v>130</v>
      </c>
      <c r="AB260" s="160" t="s">
        <v>131</v>
      </c>
      <c r="AC260" s="159" t="s">
        <v>132</v>
      </c>
      <c r="AD260" s="469" t="s">
        <v>133</v>
      </c>
      <c r="AE260" s="159" t="s">
        <v>134</v>
      </c>
      <c r="AF260" s="159" t="s">
        <v>135</v>
      </c>
      <c r="AG260" s="469" t="s">
        <v>0</v>
      </c>
      <c r="AH260" s="161" t="s">
        <v>136</v>
      </c>
      <c r="AI260" s="162" t="s">
        <v>137</v>
      </c>
      <c r="AJ260" s="162" t="s">
        <v>138</v>
      </c>
      <c r="AK260" s="162" t="s">
        <v>139</v>
      </c>
      <c r="AL260" s="163" t="s">
        <v>140</v>
      </c>
      <c r="AM260" s="469" t="s">
        <v>141</v>
      </c>
      <c r="AN260" s="161" t="s">
        <v>142</v>
      </c>
      <c r="AO260" s="162"/>
      <c r="AP260" s="259" t="s">
        <v>144</v>
      </c>
      <c r="AQ260" s="259" t="s">
        <v>145</v>
      </c>
      <c r="AR260" s="288" t="s">
        <v>146</v>
      </c>
      <c r="AS260" s="469" t="s">
        <v>464</v>
      </c>
      <c r="AT260" s="161" t="s">
        <v>465</v>
      </c>
      <c r="AU260" s="469" t="s">
        <v>147</v>
      </c>
      <c r="AV260" s="392" t="s">
        <v>148</v>
      </c>
      <c r="AW260" s="392" t="s">
        <v>149</v>
      </c>
      <c r="AX260" s="438"/>
      <c r="AY260" s="164" t="s">
        <v>151</v>
      </c>
      <c r="AZ260" s="165" t="s">
        <v>152</v>
      </c>
      <c r="BA260" s="140"/>
      <c r="BB260" s="166"/>
      <c r="BC260" s="168"/>
      <c r="BD260" s="168"/>
      <c r="BE260" s="168"/>
      <c r="BF260" s="168"/>
      <c r="BG260" s="168"/>
      <c r="BH260" s="168"/>
      <c r="BI260" s="168"/>
      <c r="BJ260" s="168"/>
      <c r="BK260" s="168"/>
      <c r="BL260" s="168"/>
      <c r="BM260" s="168"/>
      <c r="BO260" s="358"/>
      <c r="BP260" s="353"/>
      <c r="BQ260" s="353"/>
      <c r="BR260" s="353"/>
      <c r="BS260" s="353"/>
      <c r="BT260" s="353"/>
      <c r="BU260" s="353"/>
      <c r="BV260" s="353"/>
      <c r="BW260" s="353"/>
      <c r="BX260" s="353"/>
      <c r="BY260" s="353"/>
      <c r="BZ260" s="353"/>
    </row>
    <row r="261" spans="1:78" ht="22.5" customHeight="1" thickBot="1">
      <c r="B261" s="169" t="s">
        <v>194</v>
      </c>
      <c r="C261" s="1" t="s">
        <v>470</v>
      </c>
      <c r="D261" s="1" t="s">
        <v>164</v>
      </c>
      <c r="E261" s="1" t="s">
        <v>165</v>
      </c>
      <c r="F261" s="1" t="s">
        <v>164</v>
      </c>
      <c r="G261" s="1" t="s">
        <v>164</v>
      </c>
      <c r="H261" s="1" t="s">
        <v>164</v>
      </c>
      <c r="I261" s="1" t="s">
        <v>164</v>
      </c>
      <c r="J261" s="1" t="s">
        <v>164</v>
      </c>
      <c r="K261" s="1" t="s">
        <v>164</v>
      </c>
      <c r="L261" s="1" t="s">
        <v>164</v>
      </c>
      <c r="M261" s="1" t="s">
        <v>164</v>
      </c>
      <c r="N261" s="1" t="s">
        <v>164</v>
      </c>
      <c r="O261" s="1" t="s">
        <v>164</v>
      </c>
      <c r="T261" s="160" t="s">
        <v>166</v>
      </c>
      <c r="U261" s="457"/>
      <c r="V261" s="160" t="s">
        <v>166</v>
      </c>
      <c r="W261" s="398">
        <v>66828.848009000008</v>
      </c>
      <c r="X261" s="190">
        <v>0</v>
      </c>
      <c r="Y261" s="190">
        <v>333.31030199999998</v>
      </c>
      <c r="Z261" s="190"/>
      <c r="AA261" s="190">
        <v>2347.3103019999999</v>
      </c>
      <c r="AB261" s="190">
        <v>0</v>
      </c>
      <c r="AC261" s="190">
        <v>0</v>
      </c>
      <c r="AD261" s="473">
        <v>68842.848009000008</v>
      </c>
      <c r="AE261" s="398">
        <v>0</v>
      </c>
      <c r="AF261" s="398">
        <v>68842.848009000008</v>
      </c>
      <c r="AG261" s="473">
        <v>53434.216545179996</v>
      </c>
      <c r="AH261" s="171">
        <v>0.7761767284554294</v>
      </c>
      <c r="AI261" s="246"/>
      <c r="AJ261" s="330">
        <v>0</v>
      </c>
      <c r="AK261" s="330">
        <v>52925.091163179997</v>
      </c>
      <c r="AL261" s="339" t="e" vm="1">
        <v>#VALUE!</v>
      </c>
      <c r="AM261" s="492">
        <v>44784.464715690003</v>
      </c>
      <c r="AN261" s="343">
        <v>0.65053184188189328</v>
      </c>
      <c r="AO261" s="225"/>
      <c r="AP261" s="330">
        <v>0</v>
      </c>
      <c r="AQ261" s="330">
        <v>44275.339333690004</v>
      </c>
      <c r="AR261" s="174" t="e">
        <v>#N/A</v>
      </c>
      <c r="AS261" s="492">
        <v>44550.681824350002</v>
      </c>
      <c r="AT261" s="343">
        <v>0.64713594967084709</v>
      </c>
      <c r="AU261" s="473">
        <v>15408.631463820002</v>
      </c>
      <c r="AV261" s="398">
        <v>8649.7518294900001</v>
      </c>
      <c r="AW261" s="400">
        <v>24058.383293310002</v>
      </c>
      <c r="AX261" s="434"/>
      <c r="AY261" s="192" t="e">
        <v>#N/A</v>
      </c>
      <c r="AZ261" s="176" t="e">
        <v>#N/A</v>
      </c>
      <c r="BA261" s="140"/>
      <c r="BB261" s="350"/>
      <c r="BC261" s="350"/>
      <c r="BD261" s="350"/>
      <c r="BE261" s="350"/>
      <c r="BF261" s="350"/>
      <c r="BG261" s="350"/>
      <c r="BH261" s="350"/>
      <c r="BI261" s="350"/>
      <c r="BJ261" s="350"/>
      <c r="BK261" s="350"/>
      <c r="BL261" s="350"/>
      <c r="BM261" s="350"/>
      <c r="BO261" s="350"/>
      <c r="BP261" s="350"/>
      <c r="BQ261" s="350"/>
      <c r="BR261" s="350"/>
      <c r="BS261" s="350"/>
      <c r="BT261" s="350"/>
      <c r="BU261" s="350"/>
      <c r="BV261" s="350"/>
      <c r="BW261" s="350"/>
      <c r="BX261" s="350"/>
      <c r="BY261" s="350"/>
      <c r="BZ261" s="350"/>
    </row>
    <row r="262" spans="1:78" ht="22.5" customHeight="1">
      <c r="B262" s="169" t="s">
        <v>194</v>
      </c>
      <c r="C262" s="1" t="s">
        <v>470</v>
      </c>
      <c r="D262" s="1" t="s">
        <v>164</v>
      </c>
      <c r="E262" s="1" t="s">
        <v>165</v>
      </c>
      <c r="F262" s="1">
        <v>1</v>
      </c>
      <c r="G262" s="1" t="s">
        <v>164</v>
      </c>
      <c r="H262" s="1" t="s">
        <v>164</v>
      </c>
      <c r="I262" s="1" t="s">
        <v>164</v>
      </c>
      <c r="J262" s="1" t="s">
        <v>164</v>
      </c>
      <c r="K262" s="1" t="s">
        <v>164</v>
      </c>
      <c r="L262" s="1" t="s">
        <v>164</v>
      </c>
      <c r="M262" s="1" t="s">
        <v>164</v>
      </c>
      <c r="N262" s="1" t="s">
        <v>164</v>
      </c>
      <c r="O262" s="1" t="s">
        <v>164</v>
      </c>
      <c r="T262" s="331" t="s">
        <v>203</v>
      </c>
      <c r="U262" s="463"/>
      <c r="V262" s="179" t="s">
        <v>203</v>
      </c>
      <c r="W262" s="397">
        <v>33764.436651000004</v>
      </c>
      <c r="X262" s="330">
        <v>0</v>
      </c>
      <c r="Y262" s="397">
        <v>0</v>
      </c>
      <c r="Z262" s="330"/>
      <c r="AA262" s="397">
        <v>2014</v>
      </c>
      <c r="AB262" s="330"/>
      <c r="AC262" s="330"/>
      <c r="AD262" s="472">
        <v>35778.436651000004</v>
      </c>
      <c r="AE262" s="397">
        <v>0</v>
      </c>
      <c r="AF262" s="397">
        <v>35778.436651000004</v>
      </c>
      <c r="AG262" s="472">
        <v>26184.176694999998</v>
      </c>
      <c r="AH262" s="182">
        <v>0.73184239295900466</v>
      </c>
      <c r="AI262" s="225"/>
      <c r="AJ262" s="181">
        <v>0</v>
      </c>
      <c r="AK262" s="181">
        <v>26184.176694999998</v>
      </c>
      <c r="AL262" s="339" t="e" vm="1">
        <v>#VALUE!</v>
      </c>
      <c r="AM262" s="472">
        <v>26092.698691000001</v>
      </c>
      <c r="AN262" s="182">
        <v>0.72928560142302123</v>
      </c>
      <c r="AO262" s="225"/>
      <c r="AP262" s="181">
        <v>0</v>
      </c>
      <c r="AQ262" s="181">
        <v>26092.698691000001</v>
      </c>
      <c r="AR262" s="174" t="e">
        <v>#N/A</v>
      </c>
      <c r="AS262" s="472">
        <v>25949.89328</v>
      </c>
      <c r="AT262" s="182">
        <v>0.72529421934020433</v>
      </c>
      <c r="AU262" s="472">
        <v>9594.2599560000053</v>
      </c>
      <c r="AV262" s="395">
        <v>91.478003999996872</v>
      </c>
      <c r="AW262" s="396">
        <v>9685.7379600000022</v>
      </c>
      <c r="AX262" s="439"/>
      <c r="AY262" s="195" t="e">
        <v>#N/A</v>
      </c>
      <c r="AZ262" s="176" t="e">
        <v>#N/A</v>
      </c>
      <c r="BA262" s="140"/>
      <c r="BB262" s="281"/>
      <c r="BC262" s="273"/>
      <c r="BD262" s="273"/>
      <c r="BE262" s="273"/>
      <c r="BF262" s="273"/>
      <c r="BG262" s="273"/>
      <c r="BH262" s="273"/>
      <c r="BI262" s="273"/>
      <c r="BJ262" s="273"/>
      <c r="BK262" s="273"/>
      <c r="BL262" s="273"/>
      <c r="BM262" s="273"/>
      <c r="BO262" s="273"/>
      <c r="BP262" s="273"/>
      <c r="BQ262" s="273"/>
      <c r="BR262" s="273"/>
      <c r="BS262" s="273"/>
      <c r="BT262" s="273"/>
      <c r="BU262" s="273"/>
      <c r="BV262" s="273"/>
      <c r="BW262" s="273"/>
      <c r="BX262" s="273"/>
      <c r="BY262" s="273"/>
      <c r="BZ262" s="273"/>
    </row>
    <row r="263" spans="1:78" ht="22.5" customHeight="1">
      <c r="B263" s="169" t="s">
        <v>194</v>
      </c>
      <c r="C263" s="1" t="s">
        <v>470</v>
      </c>
      <c r="D263" s="1" t="s">
        <v>164</v>
      </c>
      <c r="E263" s="1" t="s">
        <v>165</v>
      </c>
      <c r="F263" s="1">
        <v>2</v>
      </c>
      <c r="G263" s="1" t="s">
        <v>164</v>
      </c>
      <c r="H263" s="1" t="s">
        <v>164</v>
      </c>
      <c r="I263" s="1" t="s">
        <v>164</v>
      </c>
      <c r="J263" s="1" t="s">
        <v>164</v>
      </c>
      <c r="K263" s="1" t="s">
        <v>164</v>
      </c>
      <c r="L263" s="1" t="s">
        <v>164</v>
      </c>
      <c r="M263" s="1" t="s">
        <v>164</v>
      </c>
      <c r="N263" s="1" t="s">
        <v>164</v>
      </c>
      <c r="O263" s="1" t="s">
        <v>164</v>
      </c>
      <c r="T263" s="331" t="s">
        <v>168</v>
      </c>
      <c r="U263" s="463"/>
      <c r="V263" s="179" t="s">
        <v>168</v>
      </c>
      <c r="W263" s="397">
        <v>16313.833536</v>
      </c>
      <c r="X263" s="330">
        <v>0</v>
      </c>
      <c r="Y263" s="397">
        <v>1.452302</v>
      </c>
      <c r="Z263" s="330"/>
      <c r="AA263" s="397">
        <v>0</v>
      </c>
      <c r="AB263" s="330"/>
      <c r="AC263" s="330"/>
      <c r="AD263" s="472">
        <v>16312.381234</v>
      </c>
      <c r="AE263" s="397">
        <v>0</v>
      </c>
      <c r="AF263" s="397">
        <v>16312.381234</v>
      </c>
      <c r="AG263" s="472">
        <v>13854.054876310001</v>
      </c>
      <c r="AH263" s="182">
        <v>0.84929690384098588</v>
      </c>
      <c r="AI263" s="225"/>
      <c r="AJ263" s="181">
        <v>0</v>
      </c>
      <c r="AK263" s="181">
        <v>13854.054876310001</v>
      </c>
      <c r="AL263" s="339" t="e" vm="1">
        <v>#VALUE!</v>
      </c>
      <c r="AM263" s="472">
        <v>10130.17447369</v>
      </c>
      <c r="AN263" s="182">
        <v>0.62101138566916358</v>
      </c>
      <c r="AO263" s="225"/>
      <c r="AP263" s="181">
        <v>0</v>
      </c>
      <c r="AQ263" s="181">
        <v>10130.17447369</v>
      </c>
      <c r="AR263" s="174" t="e">
        <v>#N/A</v>
      </c>
      <c r="AS263" s="472">
        <v>10039.19699335</v>
      </c>
      <c r="AT263" s="182">
        <v>0.61543418151760931</v>
      </c>
      <c r="AU263" s="472">
        <v>2458.326357689999</v>
      </c>
      <c r="AV263" s="395">
        <v>3723.8804026200014</v>
      </c>
      <c r="AW263" s="396">
        <v>6182.2067603100004</v>
      </c>
      <c r="AX263" s="439"/>
      <c r="AY263" s="195" t="e">
        <v>#N/A</v>
      </c>
      <c r="AZ263" s="176" t="e">
        <v>#N/A</v>
      </c>
      <c r="BA263" s="140"/>
      <c r="BB263" s="281"/>
      <c r="BC263" s="273"/>
      <c r="BD263" s="273"/>
      <c r="BE263" s="273"/>
      <c r="BF263" s="273"/>
      <c r="BG263" s="273"/>
      <c r="BH263" s="273"/>
      <c r="BI263" s="273"/>
      <c r="BJ263" s="273"/>
      <c r="BK263" s="273"/>
      <c r="BL263" s="273"/>
      <c r="BM263" s="273"/>
      <c r="BO263" s="273"/>
      <c r="BP263" s="273"/>
      <c r="BQ263" s="273"/>
      <c r="BR263" s="273"/>
      <c r="BS263" s="273"/>
      <c r="BT263" s="273"/>
      <c r="BU263" s="273"/>
      <c r="BV263" s="273"/>
      <c r="BW263" s="273"/>
      <c r="BX263" s="273"/>
      <c r="BY263" s="273"/>
      <c r="BZ263" s="273"/>
    </row>
    <row r="264" spans="1:78" ht="21" customHeight="1">
      <c r="B264" s="169" t="s">
        <v>194</v>
      </c>
      <c r="C264" s="1" t="s">
        <v>470</v>
      </c>
      <c r="D264" s="1" t="s">
        <v>164</v>
      </c>
      <c r="E264" s="1" t="s">
        <v>165</v>
      </c>
      <c r="F264" s="1">
        <v>3</v>
      </c>
      <c r="G264" s="1" t="s">
        <v>164</v>
      </c>
      <c r="H264" s="1" t="s">
        <v>164</v>
      </c>
      <c r="I264" s="1" t="s">
        <v>164</v>
      </c>
      <c r="J264" s="1" t="s">
        <v>164</v>
      </c>
      <c r="K264" s="1" t="s">
        <v>164</v>
      </c>
      <c r="L264" s="1" t="s">
        <v>164</v>
      </c>
      <c r="M264" s="1" t="s">
        <v>164</v>
      </c>
      <c r="N264" s="1" t="s">
        <v>164</v>
      </c>
      <c r="O264" s="1" t="s">
        <v>164</v>
      </c>
      <c r="T264" s="331" t="s">
        <v>169</v>
      </c>
      <c r="U264" s="463"/>
      <c r="V264" s="179" t="s">
        <v>169</v>
      </c>
      <c r="W264" s="397">
        <v>183.58017100000001</v>
      </c>
      <c r="X264" s="330">
        <v>0</v>
      </c>
      <c r="Y264" s="397">
        <v>0</v>
      </c>
      <c r="Z264" s="330"/>
      <c r="AA264" s="397">
        <v>300</v>
      </c>
      <c r="AB264" s="330"/>
      <c r="AC264" s="330"/>
      <c r="AD264" s="472">
        <v>483.58017100000001</v>
      </c>
      <c r="AE264" s="397">
        <v>0</v>
      </c>
      <c r="AF264" s="397">
        <v>483.58017100000001</v>
      </c>
      <c r="AG264" s="472">
        <v>408.88069999999999</v>
      </c>
      <c r="AH264" s="182">
        <v>0.84552825884996841</v>
      </c>
      <c r="AI264" s="225"/>
      <c r="AJ264" s="181">
        <v>0</v>
      </c>
      <c r="AK264" s="181">
        <v>408.88069999999999</v>
      </c>
      <c r="AL264" s="339" t="e" vm="1">
        <v>#VALUE!</v>
      </c>
      <c r="AM264" s="472">
        <v>401.77006</v>
      </c>
      <c r="AN264" s="182">
        <v>0.83082409927846279</v>
      </c>
      <c r="AO264" s="225"/>
      <c r="AP264" s="181">
        <v>0</v>
      </c>
      <c r="AQ264" s="181">
        <v>401.77006</v>
      </c>
      <c r="AR264" s="174" t="e">
        <v>#N/A</v>
      </c>
      <c r="AS264" s="472">
        <v>401.77006</v>
      </c>
      <c r="AT264" s="182">
        <v>0.83082409927846279</v>
      </c>
      <c r="AU264" s="472">
        <v>74.699471000000017</v>
      </c>
      <c r="AV264" s="395">
        <v>7.1106399999999894</v>
      </c>
      <c r="AW264" s="396">
        <v>81.810111000000006</v>
      </c>
      <c r="AX264" s="439"/>
      <c r="AY264" s="195" t="e">
        <v>#N/A</v>
      </c>
      <c r="AZ264" s="176" t="e">
        <v>#N/A</v>
      </c>
      <c r="BA264" s="140"/>
      <c r="BB264" s="281"/>
      <c r="BC264" s="273"/>
      <c r="BD264" s="273"/>
      <c r="BE264" s="273"/>
      <c r="BF264" s="273"/>
      <c r="BG264" s="273"/>
      <c r="BH264" s="273"/>
      <c r="BI264" s="273"/>
      <c r="BJ264" s="273"/>
      <c r="BK264" s="273"/>
      <c r="BL264" s="273"/>
      <c r="BM264" s="273"/>
      <c r="BO264" s="273"/>
      <c r="BP264" s="273"/>
      <c r="BQ264" s="273"/>
      <c r="BR264" s="273"/>
      <c r="BS264" s="273"/>
      <c r="BT264" s="273"/>
      <c r="BU264" s="273"/>
      <c r="BV264" s="273"/>
      <c r="BW264" s="273"/>
      <c r="BX264" s="273"/>
      <c r="BY264" s="273"/>
      <c r="BZ264" s="273"/>
    </row>
    <row r="265" spans="1:78" ht="22.5" customHeight="1">
      <c r="B265" s="169" t="s">
        <v>194</v>
      </c>
      <c r="C265" s="1" t="s">
        <v>470</v>
      </c>
      <c r="D265" s="1" t="s">
        <v>164</v>
      </c>
      <c r="E265" s="1" t="s">
        <v>165</v>
      </c>
      <c r="F265" s="1">
        <v>5</v>
      </c>
      <c r="G265" s="1" t="s">
        <v>164</v>
      </c>
      <c r="H265" s="1" t="s">
        <v>164</v>
      </c>
      <c r="I265" s="1" t="s">
        <v>164</v>
      </c>
      <c r="J265" s="1" t="s">
        <v>164</v>
      </c>
      <c r="K265" s="1" t="s">
        <v>164</v>
      </c>
      <c r="L265" s="1" t="s">
        <v>164</v>
      </c>
      <c r="M265" s="1" t="s">
        <v>164</v>
      </c>
      <c r="N265" s="1" t="s">
        <v>164</v>
      </c>
      <c r="O265" s="1" t="s">
        <v>164</v>
      </c>
      <c r="T265" s="331" t="s">
        <v>170</v>
      </c>
      <c r="U265" s="463"/>
      <c r="V265" s="179" t="s">
        <v>170</v>
      </c>
      <c r="W265" s="397">
        <v>15217.355275</v>
      </c>
      <c r="X265" s="330">
        <v>0</v>
      </c>
      <c r="Y265" s="397">
        <v>331.858</v>
      </c>
      <c r="Z265" s="330"/>
      <c r="AA265" s="397">
        <v>0</v>
      </c>
      <c r="AB265" s="330"/>
      <c r="AC265" s="330"/>
      <c r="AD265" s="472">
        <v>14885.497275</v>
      </c>
      <c r="AE265" s="397">
        <v>0</v>
      </c>
      <c r="AF265" s="397">
        <v>14885.497275</v>
      </c>
      <c r="AG265" s="472">
        <v>12477.978891870001</v>
      </c>
      <c r="AH265" s="182">
        <v>0.83826416150884031</v>
      </c>
      <c r="AI265" s="225"/>
      <c r="AJ265" s="181">
        <v>0</v>
      </c>
      <c r="AK265" s="181">
        <v>12477.978891870001</v>
      </c>
      <c r="AL265" s="339" t="e" vm="1">
        <v>#VALUE!</v>
      </c>
      <c r="AM265" s="472">
        <v>7650.6961090000004</v>
      </c>
      <c r="AN265" s="182">
        <v>0.51396980347100973</v>
      </c>
      <c r="AO265" s="225"/>
      <c r="AP265" s="181">
        <v>0</v>
      </c>
      <c r="AQ265" s="181">
        <v>7650.6961090000004</v>
      </c>
      <c r="AR265" s="174" t="e">
        <v>#N/A</v>
      </c>
      <c r="AS265" s="472">
        <v>7650.6961090000004</v>
      </c>
      <c r="AT265" s="182">
        <v>0.51396980347100973</v>
      </c>
      <c r="AU265" s="472">
        <v>2407.5183831299983</v>
      </c>
      <c r="AV265" s="395">
        <v>4827.282782870001</v>
      </c>
      <c r="AW265" s="396">
        <v>7234.8011659999993</v>
      </c>
      <c r="AX265" s="439"/>
      <c r="AY265" s="195" t="e">
        <v>#N/A</v>
      </c>
      <c r="AZ265" s="176" t="e">
        <v>#N/A</v>
      </c>
      <c r="BA265" s="140"/>
      <c r="BB265" s="281"/>
      <c r="BC265" s="273"/>
      <c r="BD265" s="273"/>
      <c r="BE265" s="273"/>
      <c r="BF265" s="273"/>
      <c r="BG265" s="273"/>
      <c r="BH265" s="273"/>
      <c r="BI265" s="273"/>
      <c r="BJ265" s="273"/>
      <c r="BK265" s="273"/>
      <c r="BL265" s="273"/>
      <c r="BM265" s="273"/>
      <c r="BO265" s="273"/>
      <c r="BP265" s="273"/>
      <c r="BQ265" s="273"/>
      <c r="BR265" s="273"/>
      <c r="BS265" s="273"/>
      <c r="BT265" s="273"/>
      <c r="BU265" s="273"/>
      <c r="BV265" s="273"/>
      <c r="BW265" s="273"/>
      <c r="BX265" s="273"/>
      <c r="BY265" s="273"/>
      <c r="BZ265" s="273"/>
    </row>
    <row r="266" spans="1:78" ht="39.75" customHeight="1" thickBot="1">
      <c r="B266" s="169" t="s">
        <v>194</v>
      </c>
      <c r="C266" s="1" t="s">
        <v>470</v>
      </c>
      <c r="D266" s="1" t="s">
        <v>164</v>
      </c>
      <c r="E266" s="1" t="s">
        <v>165</v>
      </c>
      <c r="F266" s="1">
        <v>8</v>
      </c>
      <c r="G266" s="1" t="s">
        <v>164</v>
      </c>
      <c r="H266" s="1" t="s">
        <v>164</v>
      </c>
      <c r="I266" s="1" t="s">
        <v>164</v>
      </c>
      <c r="J266" s="1" t="s">
        <v>164</v>
      </c>
      <c r="K266" s="1" t="s">
        <v>164</v>
      </c>
      <c r="L266" s="1" t="s">
        <v>164</v>
      </c>
      <c r="M266" s="1" t="s">
        <v>164</v>
      </c>
      <c r="N266" s="1" t="s">
        <v>164</v>
      </c>
      <c r="O266" s="1" t="s">
        <v>164</v>
      </c>
      <c r="T266" s="179" t="s">
        <v>171</v>
      </c>
      <c r="U266" s="464"/>
      <c r="V266" s="179" t="s">
        <v>171</v>
      </c>
      <c r="W266" s="397">
        <v>1349.642376</v>
      </c>
      <c r="X266" s="330">
        <v>0</v>
      </c>
      <c r="Y266" s="397">
        <v>0</v>
      </c>
      <c r="Z266" s="330"/>
      <c r="AA266" s="397">
        <v>33.310302</v>
      </c>
      <c r="AB266" s="330"/>
      <c r="AC266" s="330"/>
      <c r="AD266" s="472">
        <v>1382.9526780000001</v>
      </c>
      <c r="AE266" s="397">
        <v>0</v>
      </c>
      <c r="AF266" s="397">
        <v>1382.9526780000001</v>
      </c>
      <c r="AG266" s="472">
        <v>509.125382</v>
      </c>
      <c r="AH266" s="182">
        <v>0.36814374786582538</v>
      </c>
      <c r="AI266" s="225"/>
      <c r="AJ266" s="181">
        <v>0</v>
      </c>
      <c r="AK266" s="181">
        <v>509.125382</v>
      </c>
      <c r="AL266" s="339" t="e" vm="1">
        <v>#VALUE!</v>
      </c>
      <c r="AM266" s="472">
        <v>509.125382</v>
      </c>
      <c r="AN266" s="182">
        <v>0.36814374786582538</v>
      </c>
      <c r="AO266" s="225"/>
      <c r="AP266" s="181">
        <v>0</v>
      </c>
      <c r="AQ266" s="181">
        <v>509.125382</v>
      </c>
      <c r="AR266" s="174" t="e">
        <v>#N/A</v>
      </c>
      <c r="AS266" s="472">
        <v>509.125382</v>
      </c>
      <c r="AT266" s="182">
        <v>0.36814374786582538</v>
      </c>
      <c r="AU266" s="472">
        <v>873.82729600000016</v>
      </c>
      <c r="AV266" s="395">
        <v>0</v>
      </c>
      <c r="AW266" s="396">
        <v>873.82729600000016</v>
      </c>
      <c r="AX266" s="439"/>
      <c r="AY266" s="195" t="e">
        <v>#N/A</v>
      </c>
      <c r="AZ266" s="176" t="e">
        <v>#N/A</v>
      </c>
      <c r="BA266" s="140"/>
      <c r="BB266" s="281"/>
      <c r="BC266" s="273"/>
      <c r="BD266" s="273"/>
      <c r="BE266" s="273"/>
      <c r="BF266" s="273"/>
      <c r="BG266" s="273"/>
      <c r="BH266" s="273"/>
      <c r="BI266" s="273"/>
      <c r="BJ266" s="273"/>
      <c r="BK266" s="273"/>
      <c r="BL266" s="273"/>
      <c r="BM266" s="273"/>
      <c r="BO266" s="273"/>
      <c r="BP266" s="273"/>
      <c r="BQ266" s="273"/>
      <c r="BR266" s="273"/>
      <c r="BS266" s="273"/>
      <c r="BT266" s="273"/>
      <c r="BU266" s="273"/>
      <c r="BV266" s="273"/>
      <c r="BW266" s="273"/>
      <c r="BX266" s="273"/>
      <c r="BY266" s="273"/>
      <c r="BZ266" s="273"/>
    </row>
    <row r="267" spans="1:78" ht="27.75" customHeight="1" thickBot="1">
      <c r="A267" s="186"/>
      <c r="B267" s="169" t="s">
        <v>194</v>
      </c>
      <c r="C267" s="1" t="s">
        <v>470</v>
      </c>
      <c r="D267" s="186" t="s">
        <v>164</v>
      </c>
      <c r="E267" s="186" t="s">
        <v>172</v>
      </c>
      <c r="F267" s="186" t="s">
        <v>164</v>
      </c>
      <c r="G267" s="186" t="s">
        <v>164</v>
      </c>
      <c r="H267" s="186" t="s">
        <v>164</v>
      </c>
      <c r="I267" s="186" t="s">
        <v>164</v>
      </c>
      <c r="J267" s="186" t="s">
        <v>164</v>
      </c>
      <c r="K267" s="186" t="s">
        <v>164</v>
      </c>
      <c r="L267" s="186" t="s">
        <v>164</v>
      </c>
      <c r="M267" s="186" t="s">
        <v>164</v>
      </c>
      <c r="N267" s="186" t="s">
        <v>164</v>
      </c>
      <c r="O267" s="186" t="s">
        <v>164</v>
      </c>
      <c r="P267" s="186"/>
      <c r="Q267" s="186"/>
      <c r="R267" s="186"/>
      <c r="S267" s="186"/>
      <c r="T267" s="187" t="s">
        <v>173</v>
      </c>
      <c r="U267" s="445"/>
      <c r="V267" s="187" t="s">
        <v>173</v>
      </c>
      <c r="W267" s="398">
        <v>137.39284799999999</v>
      </c>
      <c r="X267" s="398">
        <v>0</v>
      </c>
      <c r="Y267" s="398">
        <v>0</v>
      </c>
      <c r="Z267" s="398"/>
      <c r="AA267" s="398">
        <v>0</v>
      </c>
      <c r="AB267" s="398">
        <v>0</v>
      </c>
      <c r="AC267" s="398"/>
      <c r="AD267" s="473">
        <v>137.39284799999999</v>
      </c>
      <c r="AE267" s="398">
        <v>0</v>
      </c>
      <c r="AF267" s="398">
        <v>137.39284799999999</v>
      </c>
      <c r="AG267" s="473">
        <v>0</v>
      </c>
      <c r="AH267" s="188">
        <v>0</v>
      </c>
      <c r="AI267" s="189">
        <v>0</v>
      </c>
      <c r="AJ267" s="190">
        <v>0</v>
      </c>
      <c r="AK267" s="190">
        <v>0</v>
      </c>
      <c r="AL267" s="242" t="e" vm="1">
        <v>#VALUE!</v>
      </c>
      <c r="AM267" s="473">
        <v>0</v>
      </c>
      <c r="AN267" s="188">
        <v>0</v>
      </c>
      <c r="AO267" s="191">
        <v>0</v>
      </c>
      <c r="AP267" s="190">
        <v>0</v>
      </c>
      <c r="AQ267" s="190">
        <v>0</v>
      </c>
      <c r="AR267" s="242" t="e">
        <v>#N/A</v>
      </c>
      <c r="AS267" s="473">
        <v>0</v>
      </c>
      <c r="AT267" s="188">
        <v>0</v>
      </c>
      <c r="AU267" s="473">
        <v>137.39284799999999</v>
      </c>
      <c r="AV267" s="398">
        <v>0</v>
      </c>
      <c r="AW267" s="398">
        <v>137.39284799999999</v>
      </c>
      <c r="AX267" s="398">
        <v>137.39284799999999</v>
      </c>
      <c r="AY267" s="192">
        <v>0</v>
      </c>
      <c r="AZ267" s="176">
        <v>1</v>
      </c>
      <c r="BA267" s="140"/>
      <c r="BB267" s="350"/>
      <c r="BC267" s="350"/>
      <c r="BD267" s="350"/>
      <c r="BE267" s="350"/>
      <c r="BF267" s="350"/>
      <c r="BG267" s="350"/>
      <c r="BH267" s="350"/>
      <c r="BI267" s="350"/>
      <c r="BJ267" s="350"/>
      <c r="BK267" s="350"/>
      <c r="BL267" s="350"/>
      <c r="BM267" s="350"/>
      <c r="BO267" s="350"/>
      <c r="BP267" s="350"/>
      <c r="BQ267" s="350"/>
      <c r="BR267" s="350"/>
      <c r="BS267" s="350"/>
      <c r="BT267" s="350"/>
      <c r="BU267" s="350"/>
      <c r="BV267" s="350"/>
      <c r="BW267" s="350"/>
      <c r="BX267" s="350"/>
      <c r="BY267" s="350"/>
      <c r="BZ267" s="350"/>
    </row>
    <row r="268" spans="1:78" ht="21.75" hidden="1" customHeight="1" thickBot="1">
      <c r="A268" s="186"/>
      <c r="B268" s="169" t="s">
        <v>194</v>
      </c>
      <c r="C268" s="1" t="s">
        <v>470</v>
      </c>
      <c r="D268" s="186" t="s">
        <v>204</v>
      </c>
      <c r="E268" s="186" t="s">
        <v>172</v>
      </c>
      <c r="F268" s="186" t="s">
        <v>164</v>
      </c>
      <c r="G268" s="186" t="s">
        <v>164</v>
      </c>
      <c r="H268" s="186" t="s">
        <v>164</v>
      </c>
      <c r="I268" s="186" t="s">
        <v>164</v>
      </c>
      <c r="J268" s="186" t="s">
        <v>164</v>
      </c>
      <c r="K268" s="186" t="s">
        <v>164</v>
      </c>
      <c r="L268" s="186" t="s">
        <v>164</v>
      </c>
      <c r="M268" s="186" t="s">
        <v>164</v>
      </c>
      <c r="N268" s="186" t="s">
        <v>164</v>
      </c>
      <c r="O268" s="186" t="s">
        <v>164</v>
      </c>
      <c r="P268" s="186"/>
      <c r="Q268" s="186"/>
      <c r="R268" s="186"/>
      <c r="S268" s="186"/>
      <c r="T268" s="193" t="s">
        <v>174</v>
      </c>
      <c r="U268" s="450"/>
      <c r="V268" s="193" t="s">
        <v>174</v>
      </c>
      <c r="W268" s="399">
        <v>0</v>
      </c>
      <c r="X268" s="399">
        <v>0</v>
      </c>
      <c r="Y268" s="397">
        <v>0</v>
      </c>
      <c r="Z268" s="395"/>
      <c r="AA268" s="397">
        <v>0</v>
      </c>
      <c r="AB268" s="397"/>
      <c r="AC268" s="395"/>
      <c r="AD268" s="472">
        <v>0</v>
      </c>
      <c r="AE268" s="399">
        <v>0</v>
      </c>
      <c r="AF268" s="397">
        <v>0</v>
      </c>
      <c r="AG268" s="474">
        <v>0</v>
      </c>
      <c r="AH268" s="332" t="e">
        <v>#DIV/0!</v>
      </c>
      <c r="AI268" s="189" t="e">
        <v>#DIV/0!</v>
      </c>
      <c r="AJ268" s="194">
        <v>0</v>
      </c>
      <c r="AK268" s="181">
        <v>0</v>
      </c>
      <c r="AL268" s="242" t="e" vm="1">
        <v>#VALUE!</v>
      </c>
      <c r="AM268" s="474">
        <v>0</v>
      </c>
      <c r="AN268" s="182" t="e">
        <v>#DIV/0!</v>
      </c>
      <c r="AO268" s="191" t="e">
        <v>#DIV/0!</v>
      </c>
      <c r="AP268" s="194">
        <v>0</v>
      </c>
      <c r="AQ268" s="181">
        <v>0</v>
      </c>
      <c r="AR268" s="242" t="e">
        <v>#N/A</v>
      </c>
      <c r="AS268" s="474">
        <v>0</v>
      </c>
      <c r="AT268" s="182" t="e">
        <v>#DIV/0!</v>
      </c>
      <c r="AU268" s="472">
        <v>0</v>
      </c>
      <c r="AV268" s="395">
        <v>0</v>
      </c>
      <c r="AW268" s="396">
        <v>0</v>
      </c>
      <c r="AX268" s="397">
        <v>0</v>
      </c>
      <c r="AY268" s="195" t="e">
        <v>#N/A</v>
      </c>
      <c r="AZ268" s="176" t="e">
        <v>#N/A</v>
      </c>
      <c r="BA268" s="140"/>
      <c r="BB268" s="357"/>
      <c r="BC268" s="357"/>
      <c r="BD268" s="357"/>
      <c r="BE268" s="357"/>
      <c r="BF268" s="357"/>
      <c r="BG268" s="357"/>
      <c r="BH268" s="357"/>
      <c r="BI268" s="357"/>
      <c r="BJ268" s="357"/>
      <c r="BK268" s="357"/>
      <c r="BL268" s="357"/>
      <c r="BM268" s="357"/>
      <c r="BO268" s="357"/>
      <c r="BP268" s="357"/>
      <c r="BQ268" s="357"/>
      <c r="BR268" s="357"/>
      <c r="BS268" s="357"/>
      <c r="BT268" s="357"/>
      <c r="BU268" s="357"/>
      <c r="BV268" s="357"/>
      <c r="BW268" s="357"/>
      <c r="BX268" s="357"/>
      <c r="BY268" s="357"/>
      <c r="BZ268" s="357"/>
    </row>
    <row r="269" spans="1:78" ht="21.75" customHeight="1" thickBot="1">
      <c r="A269" s="186"/>
      <c r="B269" s="169" t="s">
        <v>194</v>
      </c>
      <c r="C269" s="1" t="s">
        <v>470</v>
      </c>
      <c r="D269" s="186" t="s">
        <v>205</v>
      </c>
      <c r="E269" s="186" t="s">
        <v>172</v>
      </c>
      <c r="F269" s="186" t="s">
        <v>164</v>
      </c>
      <c r="G269" s="186" t="s">
        <v>164</v>
      </c>
      <c r="H269" s="186" t="s">
        <v>164</v>
      </c>
      <c r="I269" s="186" t="s">
        <v>164</v>
      </c>
      <c r="J269" s="186" t="s">
        <v>164</v>
      </c>
      <c r="K269" s="186" t="s">
        <v>164</v>
      </c>
      <c r="L269" s="186" t="s">
        <v>164</v>
      </c>
      <c r="M269" s="186" t="s">
        <v>164</v>
      </c>
      <c r="N269" s="186" t="s">
        <v>164</v>
      </c>
      <c r="O269" s="186" t="s">
        <v>164</v>
      </c>
      <c r="P269" s="186"/>
      <c r="Q269" s="186"/>
      <c r="R269" s="186"/>
      <c r="S269" s="186"/>
      <c r="T269" s="193" t="s">
        <v>175</v>
      </c>
      <c r="U269" s="450"/>
      <c r="V269" s="193" t="s">
        <v>175</v>
      </c>
      <c r="W269" s="399">
        <v>137.39284799999999</v>
      </c>
      <c r="X269" s="399">
        <v>0</v>
      </c>
      <c r="Y269" s="397">
        <v>0</v>
      </c>
      <c r="Z269" s="395"/>
      <c r="AA269" s="397">
        <v>0</v>
      </c>
      <c r="AB269" s="399"/>
      <c r="AC269" s="395"/>
      <c r="AD269" s="472">
        <v>137.39284799999999</v>
      </c>
      <c r="AE269" s="399">
        <v>0</v>
      </c>
      <c r="AF269" s="397">
        <v>137.39284799999999</v>
      </c>
      <c r="AG269" s="474">
        <v>0</v>
      </c>
      <c r="AH269" s="180">
        <v>0</v>
      </c>
      <c r="AI269" s="189">
        <v>0</v>
      </c>
      <c r="AJ269" s="194">
        <v>0</v>
      </c>
      <c r="AK269" s="181">
        <v>0</v>
      </c>
      <c r="AL269" s="242" t="e" vm="1">
        <v>#VALUE!</v>
      </c>
      <c r="AM269" s="472">
        <v>0</v>
      </c>
      <c r="AN269" s="182">
        <v>0</v>
      </c>
      <c r="AO269" s="191">
        <v>0</v>
      </c>
      <c r="AP269" s="194">
        <v>0</v>
      </c>
      <c r="AQ269" s="181">
        <v>0</v>
      </c>
      <c r="AR269" s="242" t="e">
        <v>#N/A</v>
      </c>
      <c r="AS269" s="472">
        <v>0</v>
      </c>
      <c r="AT269" s="182">
        <v>0</v>
      </c>
      <c r="AU269" s="472">
        <v>137.39284799999999</v>
      </c>
      <c r="AV269" s="395">
        <v>0</v>
      </c>
      <c r="AW269" s="396">
        <v>137.39284799999999</v>
      </c>
      <c r="AX269" s="397">
        <v>137.39284799999999</v>
      </c>
      <c r="AY269" s="195" t="e">
        <v>#N/A</v>
      </c>
      <c r="AZ269" s="176" t="e">
        <v>#N/A</v>
      </c>
      <c r="BA269" s="140"/>
      <c r="BB269" s="357"/>
      <c r="BC269" s="357"/>
      <c r="BD269" s="357"/>
      <c r="BE269" s="357"/>
      <c r="BF269" s="357"/>
      <c r="BG269" s="357"/>
      <c r="BH269" s="357"/>
      <c r="BI269" s="357"/>
      <c r="BJ269" s="357"/>
      <c r="BK269" s="357"/>
      <c r="BL269" s="357"/>
      <c r="BM269" s="357"/>
      <c r="BO269" s="357"/>
      <c r="BP269" s="357"/>
      <c r="BQ269" s="357"/>
      <c r="BR269" s="357"/>
      <c r="BS269" s="357"/>
      <c r="BT269" s="357"/>
      <c r="BU269" s="357"/>
      <c r="BV269" s="357"/>
      <c r="BW269" s="357"/>
      <c r="BX269" s="357"/>
      <c r="BY269" s="357"/>
      <c r="BZ269" s="357"/>
    </row>
    <row r="270" spans="1:78" ht="22.5" customHeight="1" thickBot="1">
      <c r="B270" s="169" t="s">
        <v>194</v>
      </c>
      <c r="C270" s="1" t="s">
        <v>470</v>
      </c>
      <c r="D270" s="1" t="s">
        <v>164</v>
      </c>
      <c r="E270" s="1" t="s">
        <v>176</v>
      </c>
      <c r="F270" s="1" t="s">
        <v>164</v>
      </c>
      <c r="G270" s="1" t="s">
        <v>164</v>
      </c>
      <c r="H270" s="1" t="s">
        <v>164</v>
      </c>
      <c r="I270" s="1" t="s">
        <v>164</v>
      </c>
      <c r="J270" s="1" t="s">
        <v>164</v>
      </c>
      <c r="K270" s="1" t="s">
        <v>164</v>
      </c>
      <c r="L270" s="1" t="s">
        <v>164</v>
      </c>
      <c r="M270" s="1" t="s">
        <v>164</v>
      </c>
      <c r="N270" s="1" t="s">
        <v>164</v>
      </c>
      <c r="O270" s="1" t="s">
        <v>164</v>
      </c>
      <c r="T270" s="160" t="s">
        <v>177</v>
      </c>
      <c r="U270" s="457"/>
      <c r="V270" s="160" t="s">
        <v>177</v>
      </c>
      <c r="W270" s="398">
        <v>210638.12967900003</v>
      </c>
      <c r="X270" s="190">
        <v>0</v>
      </c>
      <c r="Y270" s="190">
        <v>81000</v>
      </c>
      <c r="Z270" s="190"/>
      <c r="AA270" s="190">
        <v>1000</v>
      </c>
      <c r="AB270" s="190">
        <v>0</v>
      </c>
      <c r="AC270" s="190">
        <v>0</v>
      </c>
      <c r="AD270" s="473">
        <v>130638.12967900001</v>
      </c>
      <c r="AE270" s="398">
        <v>0</v>
      </c>
      <c r="AF270" s="398">
        <v>130638.12967900001</v>
      </c>
      <c r="AG270" s="473">
        <v>28886.744869490001</v>
      </c>
      <c r="AH270" s="171">
        <v>0.22112031870380894</v>
      </c>
      <c r="AI270" s="246"/>
      <c r="AJ270" s="330">
        <v>0</v>
      </c>
      <c r="AK270" s="330">
        <v>28886.744869490001</v>
      </c>
      <c r="AL270" s="339" t="e" vm="1">
        <v>#VALUE!</v>
      </c>
      <c r="AM270" s="473">
        <v>14556.403435570001</v>
      </c>
      <c r="AN270" s="188">
        <v>0.11142538148194212</v>
      </c>
      <c r="AO270" s="225"/>
      <c r="AP270" s="330">
        <v>0</v>
      </c>
      <c r="AQ270" s="330">
        <v>14556.403435570001</v>
      </c>
      <c r="AR270" s="174" t="e">
        <v>#N/A</v>
      </c>
      <c r="AS270" s="473">
        <v>13509.966054569999</v>
      </c>
      <c r="AT270" s="188">
        <v>0.10341518274768838</v>
      </c>
      <c r="AU270" s="473">
        <v>101751.38480950998</v>
      </c>
      <c r="AV270" s="398">
        <v>14330.341433919999</v>
      </c>
      <c r="AW270" s="400">
        <v>116081.72624342999</v>
      </c>
      <c r="AX270" s="434"/>
      <c r="AY270" s="192" t="e">
        <v>#N/A</v>
      </c>
      <c r="AZ270" s="176" t="e">
        <v>#N/A</v>
      </c>
      <c r="BA270" s="140"/>
      <c r="BB270" s="273"/>
      <c r="BC270" s="273"/>
      <c r="BD270" s="273"/>
      <c r="BE270" s="273"/>
      <c r="BF270" s="273"/>
      <c r="BG270" s="273"/>
      <c r="BH270" s="273"/>
      <c r="BI270" s="273"/>
      <c r="BJ270" s="273"/>
      <c r="BK270" s="273"/>
      <c r="BL270" s="273"/>
      <c r="BM270" s="273"/>
      <c r="BO270" s="350"/>
      <c r="BP270" s="350"/>
      <c r="BQ270" s="350"/>
      <c r="BR270" s="350"/>
      <c r="BS270" s="350"/>
      <c r="BT270" s="350"/>
      <c r="BU270" s="350"/>
      <c r="BV270" s="350"/>
      <c r="BW270" s="350"/>
      <c r="BX270" s="350"/>
      <c r="BY270" s="350"/>
      <c r="BZ270" s="350"/>
    </row>
    <row r="271" spans="1:78" ht="24.75" customHeight="1" thickBot="1">
      <c r="B271" s="198" t="s">
        <v>194</v>
      </c>
      <c r="C271" s="199" t="s">
        <v>470</v>
      </c>
      <c r="D271" s="199" t="s">
        <v>164</v>
      </c>
      <c r="E271" s="199" t="s">
        <v>164</v>
      </c>
      <c r="F271" s="199" t="s">
        <v>164</v>
      </c>
      <c r="G271" s="199" t="s">
        <v>164</v>
      </c>
      <c r="H271" s="199" t="s">
        <v>164</v>
      </c>
      <c r="I271" s="199" t="s">
        <v>164</v>
      </c>
      <c r="J271" s="199" t="s">
        <v>164</v>
      </c>
      <c r="K271" s="199" t="s">
        <v>164</v>
      </c>
      <c r="L271" s="199" t="s">
        <v>164</v>
      </c>
      <c r="M271" s="199" t="s">
        <v>164</v>
      </c>
      <c r="N271" s="199" t="s">
        <v>164</v>
      </c>
      <c r="O271" s="199" t="s">
        <v>164</v>
      </c>
      <c r="P271" s="199"/>
      <c r="Q271" s="199"/>
      <c r="R271" s="199"/>
      <c r="S271" s="199"/>
      <c r="T271" s="160" t="s">
        <v>206</v>
      </c>
      <c r="U271" s="457"/>
      <c r="V271" s="160" t="s">
        <v>206</v>
      </c>
      <c r="W271" s="398">
        <v>277604.37053600006</v>
      </c>
      <c r="X271" s="398">
        <v>0</v>
      </c>
      <c r="Y271" s="398">
        <v>81333.310301999998</v>
      </c>
      <c r="Z271" s="398">
        <v>0</v>
      </c>
      <c r="AA271" s="398">
        <v>3347.3103019999999</v>
      </c>
      <c r="AB271" s="398">
        <v>0</v>
      </c>
      <c r="AC271" s="398">
        <v>0</v>
      </c>
      <c r="AD271" s="473">
        <v>199618.370536</v>
      </c>
      <c r="AE271" s="398">
        <v>0</v>
      </c>
      <c r="AF271" s="398">
        <v>199618.370536</v>
      </c>
      <c r="AG271" s="473">
        <v>82320.96141466999</v>
      </c>
      <c r="AH271" s="171">
        <v>0.41239171121188911</v>
      </c>
      <c r="AI271" s="282"/>
      <c r="AJ271" s="190">
        <v>0</v>
      </c>
      <c r="AK271" s="190">
        <v>81811.836032669991</v>
      </c>
      <c r="AL271" s="339" t="e" vm="1">
        <v>#VALUE!</v>
      </c>
      <c r="AM271" s="473">
        <v>59340.868151260001</v>
      </c>
      <c r="AN271" s="188">
        <v>0.29727157872255161</v>
      </c>
      <c r="AO271" s="283"/>
      <c r="AP271" s="190">
        <v>0</v>
      </c>
      <c r="AQ271" s="190">
        <v>58831.742769260003</v>
      </c>
      <c r="AR271" s="174" t="e">
        <v>#N/A</v>
      </c>
      <c r="AS271" s="473">
        <v>58060.647878920005</v>
      </c>
      <c r="AT271" s="188">
        <v>0.29085823976530811</v>
      </c>
      <c r="AU271" s="473">
        <v>117297.40912132998</v>
      </c>
      <c r="AV271" s="398">
        <v>22980.093263409999</v>
      </c>
      <c r="AW271" s="400">
        <v>140140.10953674</v>
      </c>
      <c r="AX271" s="434"/>
      <c r="AY271" s="192" t="e">
        <v>#N/A</v>
      </c>
      <c r="AZ271" s="176" t="e">
        <v>#N/A</v>
      </c>
      <c r="BA271" s="140"/>
      <c r="BB271" s="284"/>
      <c r="BC271" s="285"/>
      <c r="BD271" s="285"/>
      <c r="BE271" s="285"/>
      <c r="BF271" s="285"/>
      <c r="BG271" s="285"/>
      <c r="BH271" s="285"/>
      <c r="BI271" s="285"/>
      <c r="BJ271" s="285"/>
      <c r="BK271" s="285"/>
      <c r="BL271" s="285"/>
      <c r="BM271" s="285"/>
      <c r="BO271" s="376"/>
      <c r="BP271" s="376"/>
      <c r="BQ271" s="376"/>
      <c r="BR271" s="376"/>
      <c r="BS271" s="376"/>
      <c r="BT271" s="376"/>
      <c r="BU271" s="376"/>
      <c r="BV271" s="376"/>
      <c r="BW271" s="376"/>
      <c r="BX271" s="376"/>
      <c r="BY271" s="376"/>
      <c r="BZ271" s="376"/>
    </row>
    <row r="272" spans="1:78" ht="10.5" customHeight="1">
      <c r="T272" s="145"/>
      <c r="U272" s="447"/>
      <c r="V272" s="146"/>
      <c r="W272" s="203"/>
      <c r="X272" s="203"/>
      <c r="Y272" s="203"/>
      <c r="Z272" s="203"/>
      <c r="AA272" s="203"/>
      <c r="AB272" s="203"/>
      <c r="AC272" s="203"/>
      <c r="AD272" s="475"/>
      <c r="AE272" s="217"/>
      <c r="AF272" s="217"/>
      <c r="AG272" s="475"/>
      <c r="AH272" s="218"/>
      <c r="AI272" s="204"/>
      <c r="AJ272" s="204"/>
      <c r="AK272" s="204"/>
      <c r="AL272" s="205"/>
      <c r="AM272" s="475"/>
      <c r="AN272" s="218"/>
      <c r="AO272" s="204"/>
      <c r="AP272" s="204"/>
      <c r="AQ272" s="204"/>
      <c r="AR272" s="205"/>
      <c r="AS272" s="475"/>
      <c r="AT272" s="218"/>
      <c r="AU272" s="475"/>
      <c r="AV272" s="401"/>
      <c r="AW272" s="391"/>
      <c r="AX272" s="391"/>
      <c r="AY272" s="148"/>
      <c r="AZ272" s="148"/>
      <c r="BA272" s="140"/>
      <c r="BB272" s="281"/>
      <c r="BC272" s="273"/>
      <c r="BD272" s="273"/>
      <c r="BE272" s="273"/>
      <c r="BF272" s="273"/>
      <c r="BG272" s="273"/>
      <c r="BH272" s="273"/>
      <c r="BI272" s="273"/>
      <c r="BJ272" s="273"/>
      <c r="BK272" s="273"/>
      <c r="BL272" s="273"/>
      <c r="BM272" s="273"/>
      <c r="BO272" s="352"/>
      <c r="BP272" s="352"/>
      <c r="BQ272" s="352"/>
      <c r="BR272" s="352"/>
      <c r="BS272" s="352"/>
      <c r="BT272" s="352"/>
      <c r="BU272" s="352"/>
      <c r="BV272" s="352"/>
      <c r="BW272" s="352"/>
      <c r="BX272" s="352"/>
      <c r="BY272" s="352"/>
      <c r="BZ272" s="352"/>
    </row>
    <row r="273" spans="1:79" ht="12.75" customHeight="1" thickBot="1">
      <c r="T273" s="145"/>
      <c r="U273" s="447"/>
      <c r="V273" s="146"/>
      <c r="W273" s="203"/>
      <c r="X273" s="203"/>
      <c r="Y273" s="203"/>
      <c r="Z273" s="203"/>
      <c r="AA273" s="203"/>
      <c r="AB273" s="203"/>
      <c r="AC273" s="203"/>
      <c r="AD273" s="475"/>
      <c r="AE273" s="203"/>
      <c r="AF273" s="203"/>
      <c r="AG273" s="475"/>
      <c r="AH273" s="218"/>
      <c r="AI273" s="204"/>
      <c r="AJ273" s="204"/>
      <c r="AK273" s="204"/>
      <c r="AL273" s="205"/>
      <c r="AM273" s="475"/>
      <c r="AN273" s="218"/>
      <c r="AO273" s="204"/>
      <c r="AP273" s="204"/>
      <c r="AQ273" s="204"/>
      <c r="AR273" s="205"/>
      <c r="AS273" s="475"/>
      <c r="AT273" s="218"/>
      <c r="AU273" s="475"/>
      <c r="AV273" s="401"/>
      <c r="AW273" s="391"/>
      <c r="AX273" s="391"/>
      <c r="AY273" s="148"/>
      <c r="AZ273" s="148"/>
      <c r="BA273" s="140"/>
      <c r="BB273" s="281"/>
      <c r="BC273" s="273"/>
      <c r="BD273" s="273"/>
      <c r="BE273" s="273"/>
      <c r="BF273" s="273"/>
      <c r="BG273" s="273"/>
      <c r="BH273" s="273"/>
      <c r="BI273" s="273"/>
      <c r="BJ273" s="273"/>
      <c r="BK273" s="273"/>
      <c r="BL273" s="273"/>
      <c r="BM273" s="273"/>
      <c r="BO273" s="352"/>
      <c r="BP273" s="352"/>
      <c r="BQ273" s="352"/>
      <c r="BR273" s="352"/>
      <c r="BS273" s="352"/>
      <c r="BT273" s="352"/>
      <c r="BU273" s="352"/>
      <c r="BV273" s="352"/>
      <c r="BW273" s="352"/>
      <c r="BX273" s="352"/>
      <c r="BY273" s="352"/>
      <c r="BZ273" s="352"/>
    </row>
    <row r="274" spans="1:79" ht="51" customHeight="1" thickBot="1">
      <c r="A274" s="186"/>
      <c r="B274" s="186"/>
      <c r="C274" s="186"/>
      <c r="D274" s="186"/>
      <c r="E274" s="186"/>
      <c r="F274" s="186"/>
      <c r="G274" s="186"/>
      <c r="H274" s="186"/>
      <c r="I274" s="186"/>
      <c r="J274" s="186"/>
      <c r="K274" s="186"/>
      <c r="L274" s="186"/>
      <c r="M274" s="186"/>
      <c r="N274" s="186"/>
      <c r="O274" s="186"/>
      <c r="P274" s="186"/>
      <c r="Q274" s="186"/>
      <c r="R274" s="186"/>
      <c r="S274" s="186"/>
      <c r="T274" s="159" t="s">
        <v>125</v>
      </c>
      <c r="U274" s="456"/>
      <c r="V274" s="159" t="s">
        <v>125</v>
      </c>
      <c r="W274" s="160" t="s">
        <v>126</v>
      </c>
      <c r="X274" s="160" t="s">
        <v>127</v>
      </c>
      <c r="Y274" s="160" t="s">
        <v>128</v>
      </c>
      <c r="Z274" s="160" t="s">
        <v>129</v>
      </c>
      <c r="AA274" s="160" t="s">
        <v>130</v>
      </c>
      <c r="AB274" s="160" t="s">
        <v>131</v>
      </c>
      <c r="AC274" s="159" t="s">
        <v>132</v>
      </c>
      <c r="AD274" s="469" t="s">
        <v>133</v>
      </c>
      <c r="AE274" s="159" t="s">
        <v>134</v>
      </c>
      <c r="AF274" s="159" t="s">
        <v>135</v>
      </c>
      <c r="AG274" s="469" t="s">
        <v>0</v>
      </c>
      <c r="AH274" s="161" t="s">
        <v>136</v>
      </c>
      <c r="AI274" s="162" t="s">
        <v>137</v>
      </c>
      <c r="AJ274" s="162" t="s">
        <v>138</v>
      </c>
      <c r="AK274" s="162" t="s">
        <v>139</v>
      </c>
      <c r="AL274" s="163" t="s">
        <v>140</v>
      </c>
      <c r="AM274" s="469" t="s">
        <v>141</v>
      </c>
      <c r="AN274" s="161" t="s">
        <v>142</v>
      </c>
      <c r="AO274" s="162"/>
      <c r="AP274" s="259" t="s">
        <v>144</v>
      </c>
      <c r="AQ274" s="259" t="s">
        <v>145</v>
      </c>
      <c r="AR274" s="288" t="s">
        <v>146</v>
      </c>
      <c r="AS274" s="469" t="s">
        <v>464</v>
      </c>
      <c r="AT274" s="161" t="s">
        <v>465</v>
      </c>
      <c r="AU274" s="469" t="s">
        <v>147</v>
      </c>
      <c r="AV274" s="392" t="s">
        <v>148</v>
      </c>
      <c r="AW274" s="392" t="s">
        <v>149</v>
      </c>
      <c r="AX274" s="438"/>
      <c r="AY274" s="164" t="s">
        <v>151</v>
      </c>
      <c r="AZ274" s="165" t="s">
        <v>152</v>
      </c>
      <c r="BA274" s="140"/>
      <c r="BB274" s="166"/>
      <c r="BC274" s="168"/>
      <c r="BD274" s="168"/>
      <c r="BE274" s="168"/>
      <c r="BF274" s="168"/>
      <c r="BG274" s="168"/>
      <c r="BH274" s="168"/>
      <c r="BI274" s="168"/>
      <c r="BJ274" s="168"/>
      <c r="BK274" s="168"/>
      <c r="BL274" s="168"/>
      <c r="BM274" s="168"/>
      <c r="BO274" s="353"/>
      <c r="BP274" s="353"/>
      <c r="BQ274" s="353"/>
      <c r="BR274" s="353"/>
      <c r="BS274" s="353"/>
      <c r="BT274" s="353"/>
      <c r="BU274" s="353"/>
      <c r="BV274" s="353"/>
      <c r="BW274" s="353"/>
      <c r="BX274" s="353"/>
      <c r="BY274" s="353"/>
      <c r="BZ274" s="353"/>
    </row>
    <row r="275" spans="1:79" ht="75" customHeight="1">
      <c r="A275" s="186"/>
      <c r="B275" s="186" t="s">
        <v>194</v>
      </c>
      <c r="C275" s="186" t="s">
        <v>470</v>
      </c>
      <c r="D275" s="279" t="s">
        <v>406</v>
      </c>
      <c r="E275" s="186" t="s">
        <v>176</v>
      </c>
      <c r="F275" s="186" t="s">
        <v>164</v>
      </c>
      <c r="G275" s="186" t="s">
        <v>164</v>
      </c>
      <c r="H275" s="186" t="s">
        <v>164</v>
      </c>
      <c r="I275" s="186" t="s">
        <v>164</v>
      </c>
      <c r="J275" s="186" t="s">
        <v>164</v>
      </c>
      <c r="K275" s="186" t="s">
        <v>164</v>
      </c>
      <c r="L275" s="186" t="s">
        <v>164</v>
      </c>
      <c r="M275" s="186" t="s">
        <v>164</v>
      </c>
      <c r="N275" s="186" t="s">
        <v>164</v>
      </c>
      <c r="O275" s="186" t="s">
        <v>164</v>
      </c>
      <c r="P275" s="186"/>
      <c r="Q275" s="186"/>
      <c r="R275" s="186"/>
      <c r="S275" s="186"/>
      <c r="T275" s="311" t="s">
        <v>407</v>
      </c>
      <c r="U275" s="314" t="s">
        <v>408</v>
      </c>
      <c r="V275" s="311" t="s">
        <v>407</v>
      </c>
      <c r="W275" s="405">
        <v>80000</v>
      </c>
      <c r="X275" s="405">
        <v>0</v>
      </c>
      <c r="Y275" s="405">
        <v>80000</v>
      </c>
      <c r="Z275" s="405"/>
      <c r="AA275" s="405">
        <v>0</v>
      </c>
      <c r="AB275" s="405"/>
      <c r="AC275" s="405"/>
      <c r="AD275" s="478">
        <v>0</v>
      </c>
      <c r="AE275" s="405">
        <v>0</v>
      </c>
      <c r="AF275" s="405">
        <v>0</v>
      </c>
      <c r="AG275" s="488">
        <v>0</v>
      </c>
      <c r="AH275" s="268" t="e">
        <v>#DIV/0!</v>
      </c>
      <c r="AI275" s="269"/>
      <c r="AJ275" s="267">
        <v>0</v>
      </c>
      <c r="AK275" s="378">
        <v>0</v>
      </c>
      <c r="AL275" s="339" t="e" vm="1">
        <v>#VALUE!</v>
      </c>
      <c r="AM275" s="489">
        <v>0</v>
      </c>
      <c r="AN275" s="268" t="e">
        <v>#DIV/0!</v>
      </c>
      <c r="AO275" s="269"/>
      <c r="AP275" s="267">
        <v>0</v>
      </c>
      <c r="AQ275" s="270">
        <v>0</v>
      </c>
      <c r="AR275" s="174" t="e">
        <v>#N/A</v>
      </c>
      <c r="AS275" s="489">
        <v>0</v>
      </c>
      <c r="AT275" s="268" t="e">
        <v>#DIV/0!</v>
      </c>
      <c r="AU275" s="478">
        <v>0</v>
      </c>
      <c r="AV275" s="407">
        <v>0</v>
      </c>
      <c r="AW275" s="430">
        <v>0</v>
      </c>
      <c r="AX275" s="436"/>
      <c r="AY275" s="195" t="e">
        <v>#N/A</v>
      </c>
      <c r="AZ275" s="176" t="e">
        <v>#N/A</v>
      </c>
      <c r="BA275" s="140"/>
      <c r="BB275" s="281"/>
      <c r="BC275" s="273"/>
      <c r="BD275" s="273"/>
      <c r="BE275" s="273"/>
      <c r="BF275" s="273"/>
      <c r="BG275" s="273"/>
      <c r="BH275" s="273"/>
      <c r="BI275" s="273"/>
      <c r="BJ275" s="273"/>
      <c r="BK275" s="273"/>
      <c r="BL275" s="273"/>
      <c r="BM275" s="273"/>
      <c r="BO275" s="273"/>
      <c r="BP275" s="273"/>
      <c r="BQ275" s="273"/>
      <c r="BR275" s="273"/>
      <c r="BS275" s="273"/>
      <c r="BT275" s="340"/>
      <c r="BU275" s="273"/>
      <c r="BV275" s="273"/>
      <c r="BW275" s="340"/>
      <c r="BX275" s="273"/>
      <c r="BY275" s="340"/>
      <c r="BZ275" s="273"/>
    </row>
    <row r="276" spans="1:79" ht="99.75" customHeight="1">
      <c r="A276" s="186"/>
      <c r="B276" s="186" t="s">
        <v>194</v>
      </c>
      <c r="C276" s="186" t="s">
        <v>470</v>
      </c>
      <c r="D276" s="279" t="s">
        <v>208</v>
      </c>
      <c r="E276" s="186" t="s">
        <v>176</v>
      </c>
      <c r="F276" s="186" t="s">
        <v>164</v>
      </c>
      <c r="G276" s="186" t="s">
        <v>164</v>
      </c>
      <c r="H276" s="186" t="s">
        <v>164</v>
      </c>
      <c r="I276" s="186" t="s">
        <v>164</v>
      </c>
      <c r="J276" s="186" t="s">
        <v>164</v>
      </c>
      <c r="K276" s="186" t="s">
        <v>164</v>
      </c>
      <c r="L276" s="186" t="s">
        <v>164</v>
      </c>
      <c r="M276" s="186" t="s">
        <v>164</v>
      </c>
      <c r="N276" s="186" t="s">
        <v>164</v>
      </c>
      <c r="O276" s="186" t="s">
        <v>164</v>
      </c>
      <c r="P276" s="186"/>
      <c r="Q276" s="186"/>
      <c r="R276" s="186"/>
      <c r="S276" s="186"/>
      <c r="T276" s="311" t="s">
        <v>409</v>
      </c>
      <c r="U276" s="314" t="s">
        <v>410</v>
      </c>
      <c r="V276" s="311" t="s">
        <v>409</v>
      </c>
      <c r="W276" s="405">
        <v>32000</v>
      </c>
      <c r="X276" s="405">
        <v>0</v>
      </c>
      <c r="Y276" s="405">
        <v>0</v>
      </c>
      <c r="Z276" s="405"/>
      <c r="AA276" s="405">
        <v>0</v>
      </c>
      <c r="AB276" s="405"/>
      <c r="AC276" s="405"/>
      <c r="AD276" s="478">
        <v>32000</v>
      </c>
      <c r="AE276" s="405">
        <v>0</v>
      </c>
      <c r="AF276" s="405">
        <v>32000</v>
      </c>
      <c r="AG276" s="488">
        <v>1736.201384</v>
      </c>
      <c r="AH276" s="268">
        <v>5.4256293249999997E-2</v>
      </c>
      <c r="AI276" s="269"/>
      <c r="AJ276" s="267">
        <v>0</v>
      </c>
      <c r="AK276" s="378">
        <v>1736.201384</v>
      </c>
      <c r="AL276" s="339" t="e" vm="1">
        <v>#VALUE!</v>
      </c>
      <c r="AM276" s="489">
        <v>1003.80192949</v>
      </c>
      <c r="AN276" s="268">
        <v>3.1368810296562501E-2</v>
      </c>
      <c r="AO276" s="269"/>
      <c r="AP276" s="267">
        <v>0</v>
      </c>
      <c r="AQ276" s="270">
        <v>1003.80192949</v>
      </c>
      <c r="AR276" s="174" t="e">
        <v>#N/A</v>
      </c>
      <c r="AS276" s="489">
        <v>998.94742948999999</v>
      </c>
      <c r="AT276" s="268">
        <v>3.1217107171562501E-2</v>
      </c>
      <c r="AU276" s="478">
        <v>30263.798616</v>
      </c>
      <c r="AV276" s="407">
        <v>732.39945450999994</v>
      </c>
      <c r="AW276" s="430">
        <v>30996.19807051</v>
      </c>
      <c r="AX276" s="436"/>
      <c r="AY276" s="195" t="e">
        <v>#N/A</v>
      </c>
      <c r="AZ276" s="176" t="e">
        <v>#N/A</v>
      </c>
      <c r="BA276" s="140"/>
      <c r="BB276" s="281"/>
      <c r="BC276" s="273"/>
      <c r="BD276" s="273"/>
      <c r="BE276" s="273"/>
      <c r="BF276" s="273"/>
      <c r="BG276" s="273"/>
      <c r="BH276" s="273"/>
      <c r="BI276" s="273"/>
      <c r="BJ276" s="273"/>
      <c r="BK276" s="273"/>
      <c r="BL276" s="273"/>
      <c r="BM276" s="273"/>
      <c r="BO276" s="273"/>
      <c r="BP276" s="273"/>
      <c r="BQ276" s="273"/>
      <c r="BR276" s="273"/>
      <c r="BS276" s="273"/>
      <c r="BT276" s="340"/>
      <c r="BU276" s="273"/>
      <c r="BV276" s="273"/>
      <c r="BW276" s="340"/>
      <c r="BX276" s="273"/>
      <c r="BY276" s="340"/>
      <c r="BZ276" s="273"/>
    </row>
    <row r="277" spans="1:79" ht="82.5" customHeight="1">
      <c r="A277" s="186"/>
      <c r="B277" s="186" t="s">
        <v>194</v>
      </c>
      <c r="C277" s="186" t="s">
        <v>470</v>
      </c>
      <c r="D277" s="279" t="s">
        <v>262</v>
      </c>
      <c r="E277" s="186" t="s">
        <v>176</v>
      </c>
      <c r="F277" s="186" t="s">
        <v>164</v>
      </c>
      <c r="G277" s="186" t="s">
        <v>164</v>
      </c>
      <c r="H277" s="186" t="s">
        <v>164</v>
      </c>
      <c r="I277" s="186" t="s">
        <v>164</v>
      </c>
      <c r="J277" s="186" t="s">
        <v>164</v>
      </c>
      <c r="K277" s="186" t="s">
        <v>164</v>
      </c>
      <c r="L277" s="186" t="s">
        <v>164</v>
      </c>
      <c r="M277" s="186" t="s">
        <v>164</v>
      </c>
      <c r="N277" s="186" t="s">
        <v>164</v>
      </c>
      <c r="O277" s="186" t="s">
        <v>164</v>
      </c>
      <c r="P277" s="186"/>
      <c r="Q277" s="186"/>
      <c r="R277" s="186"/>
      <c r="S277" s="186"/>
      <c r="T277" s="311" t="s">
        <v>411</v>
      </c>
      <c r="U277" s="314" t="s">
        <v>412</v>
      </c>
      <c r="V277" s="311" t="s">
        <v>411</v>
      </c>
      <c r="W277" s="405">
        <v>30433.470711000002</v>
      </c>
      <c r="X277" s="405">
        <v>0</v>
      </c>
      <c r="Y277" s="405">
        <v>0</v>
      </c>
      <c r="Z277" s="405"/>
      <c r="AA277" s="405">
        <v>0</v>
      </c>
      <c r="AB277" s="405"/>
      <c r="AC277" s="405"/>
      <c r="AD277" s="478">
        <v>30433.470711000002</v>
      </c>
      <c r="AE277" s="405">
        <v>0</v>
      </c>
      <c r="AF277" s="405">
        <v>30433.470711000002</v>
      </c>
      <c r="AG277" s="488">
        <v>5419.325240969999</v>
      </c>
      <c r="AH277" s="268">
        <v>0.17807121942917983</v>
      </c>
      <c r="AI277" s="269"/>
      <c r="AJ277" s="267">
        <v>0</v>
      </c>
      <c r="AK277" s="378">
        <v>5419.325240969999</v>
      </c>
      <c r="AL277" s="339" t="e" vm="1">
        <v>#VALUE!</v>
      </c>
      <c r="AM277" s="489">
        <v>3851.28202096</v>
      </c>
      <c r="AN277" s="268">
        <v>0.12654757840577074</v>
      </c>
      <c r="AO277" s="269"/>
      <c r="AP277" s="267">
        <v>0</v>
      </c>
      <c r="AQ277" s="270">
        <v>3851.28202096</v>
      </c>
      <c r="AR277" s="174" t="e">
        <v>#N/A</v>
      </c>
      <c r="AS277" s="489">
        <v>3845.0405209599999</v>
      </c>
      <c r="AT277" s="268">
        <v>0.12634249170832271</v>
      </c>
      <c r="AU277" s="478">
        <v>25014.145470030002</v>
      </c>
      <c r="AV277" s="407">
        <v>1568.043220009999</v>
      </c>
      <c r="AW277" s="430">
        <v>26582.188690040002</v>
      </c>
      <c r="AX277" s="436"/>
      <c r="AY277" s="195" t="e">
        <v>#N/A</v>
      </c>
      <c r="AZ277" s="176" t="e">
        <v>#N/A</v>
      </c>
      <c r="BA277" s="140"/>
      <c r="BB277" s="281"/>
      <c r="BC277" s="273"/>
      <c r="BD277" s="273"/>
      <c r="BE277" s="273"/>
      <c r="BF277" s="273"/>
      <c r="BG277" s="273"/>
      <c r="BH277" s="273"/>
      <c r="BI277" s="273"/>
      <c r="BJ277" s="273"/>
      <c r="BK277" s="273"/>
      <c r="BL277" s="273"/>
      <c r="BM277" s="273"/>
      <c r="BO277" s="273"/>
      <c r="BP277" s="273"/>
      <c r="BQ277" s="273"/>
      <c r="BR277" s="273"/>
      <c r="BS277" s="273"/>
      <c r="BT277" s="340"/>
      <c r="BU277" s="273"/>
      <c r="BV277" s="273"/>
      <c r="BW277" s="340"/>
      <c r="BX277" s="273"/>
      <c r="BY277" s="340"/>
      <c r="BZ277" s="273"/>
    </row>
    <row r="278" spans="1:79" ht="123" customHeight="1">
      <c r="A278" s="186"/>
      <c r="B278" s="186" t="s">
        <v>194</v>
      </c>
      <c r="C278" s="186" t="s">
        <v>470</v>
      </c>
      <c r="D278" s="279" t="s">
        <v>268</v>
      </c>
      <c r="E278" s="186" t="s">
        <v>176</v>
      </c>
      <c r="F278" s="186" t="s">
        <v>164</v>
      </c>
      <c r="G278" s="186" t="s">
        <v>164</v>
      </c>
      <c r="H278" s="186" t="s">
        <v>164</v>
      </c>
      <c r="I278" s="186" t="s">
        <v>164</v>
      </c>
      <c r="J278" s="186" t="s">
        <v>164</v>
      </c>
      <c r="K278" s="186" t="s">
        <v>164</v>
      </c>
      <c r="L278" s="186" t="s">
        <v>164</v>
      </c>
      <c r="M278" s="186" t="s">
        <v>164</v>
      </c>
      <c r="N278" s="186" t="s">
        <v>164</v>
      </c>
      <c r="O278" s="186" t="s">
        <v>164</v>
      </c>
      <c r="P278" s="186"/>
      <c r="Q278" s="186"/>
      <c r="R278" s="186"/>
      <c r="S278" s="186"/>
      <c r="T278" s="311" t="s">
        <v>413</v>
      </c>
      <c r="U278" s="314" t="s">
        <v>414</v>
      </c>
      <c r="V278" s="311" t="s">
        <v>413</v>
      </c>
      <c r="W278" s="405">
        <v>24753.037937000001</v>
      </c>
      <c r="X278" s="405">
        <v>0</v>
      </c>
      <c r="Y278" s="405">
        <v>0</v>
      </c>
      <c r="Z278" s="405"/>
      <c r="AA278" s="405">
        <v>0</v>
      </c>
      <c r="AB278" s="405"/>
      <c r="AC278" s="405"/>
      <c r="AD278" s="478">
        <v>24753.037937000001</v>
      </c>
      <c r="AE278" s="405">
        <v>0</v>
      </c>
      <c r="AF278" s="405">
        <v>24753.037937000001</v>
      </c>
      <c r="AG278" s="488">
        <v>1750.10287866</v>
      </c>
      <c r="AH278" s="268">
        <v>7.0702549041223167E-2</v>
      </c>
      <c r="AI278" s="269"/>
      <c r="AJ278" s="267">
        <v>0</v>
      </c>
      <c r="AK278" s="378">
        <v>1750.10287866</v>
      </c>
      <c r="AL278" s="339" t="e" vm="1">
        <v>#VALUE!</v>
      </c>
      <c r="AM278" s="489">
        <v>746.46864703999995</v>
      </c>
      <c r="AN278" s="268">
        <v>3.0156647799751642E-2</v>
      </c>
      <c r="AO278" s="269"/>
      <c r="AP278" s="267">
        <v>0</v>
      </c>
      <c r="AQ278" s="270">
        <v>746.46864703999995</v>
      </c>
      <c r="AR278" s="174" t="e">
        <v>#N/A</v>
      </c>
      <c r="AS278" s="489">
        <v>746.46864703999995</v>
      </c>
      <c r="AT278" s="268">
        <v>3.0156647799751642E-2</v>
      </c>
      <c r="AU278" s="478">
        <v>23002.935058340001</v>
      </c>
      <c r="AV278" s="407">
        <v>1003.63423162</v>
      </c>
      <c r="AW278" s="430">
        <v>24006.56928996</v>
      </c>
      <c r="AX278" s="436"/>
      <c r="AY278" s="195" t="e">
        <v>#N/A</v>
      </c>
      <c r="AZ278" s="176" t="e">
        <v>#N/A</v>
      </c>
      <c r="BA278" s="140"/>
      <c r="BB278" s="281"/>
      <c r="BC278" s="273"/>
      <c r="BD278" s="273"/>
      <c r="BE278" s="273"/>
      <c r="BF278" s="273"/>
      <c r="BG278" s="273"/>
      <c r="BH278" s="273"/>
      <c r="BI278" s="273"/>
      <c r="BJ278" s="273"/>
      <c r="BK278" s="273"/>
      <c r="BL278" s="273"/>
      <c r="BM278" s="273"/>
      <c r="BO278" s="273"/>
      <c r="BP278" s="273"/>
      <c r="BQ278" s="273"/>
      <c r="BR278" s="273"/>
      <c r="BS278" s="273"/>
      <c r="BT278" s="340"/>
      <c r="BU278" s="273"/>
      <c r="BV278" s="273"/>
      <c r="BW278" s="340"/>
      <c r="BX278" s="273"/>
      <c r="BY278" s="340"/>
      <c r="BZ278" s="273"/>
    </row>
    <row r="279" spans="1:79" ht="72" customHeight="1">
      <c r="A279" s="186"/>
      <c r="B279" s="186" t="s">
        <v>194</v>
      </c>
      <c r="C279" s="186" t="s">
        <v>470</v>
      </c>
      <c r="D279" s="279" t="s">
        <v>415</v>
      </c>
      <c r="E279" s="186" t="s">
        <v>176</v>
      </c>
      <c r="F279" s="186" t="s">
        <v>164</v>
      </c>
      <c r="G279" s="186" t="s">
        <v>164</v>
      </c>
      <c r="H279" s="186" t="s">
        <v>164</v>
      </c>
      <c r="I279" s="186" t="s">
        <v>164</v>
      </c>
      <c r="J279" s="186" t="s">
        <v>164</v>
      </c>
      <c r="K279" s="186" t="s">
        <v>164</v>
      </c>
      <c r="L279" s="186" t="s">
        <v>164</v>
      </c>
      <c r="M279" s="186" t="s">
        <v>164</v>
      </c>
      <c r="N279" s="186" t="s">
        <v>164</v>
      </c>
      <c r="O279" s="186" t="s">
        <v>164</v>
      </c>
      <c r="P279" s="186"/>
      <c r="Q279" s="186"/>
      <c r="R279" s="186"/>
      <c r="S279" s="186"/>
      <c r="T279" s="379" t="s">
        <v>416</v>
      </c>
      <c r="U279" s="314" t="s">
        <v>417</v>
      </c>
      <c r="V279" s="379" t="s">
        <v>416</v>
      </c>
      <c r="W279" s="405">
        <v>17926.161893</v>
      </c>
      <c r="X279" s="405">
        <v>0</v>
      </c>
      <c r="Y279" s="405">
        <v>0</v>
      </c>
      <c r="Z279" s="405"/>
      <c r="AA279" s="405">
        <v>0</v>
      </c>
      <c r="AB279" s="405"/>
      <c r="AC279" s="405"/>
      <c r="AD279" s="478">
        <v>17926.161893</v>
      </c>
      <c r="AE279" s="405">
        <v>0</v>
      </c>
      <c r="AF279" s="405">
        <v>17926.161893</v>
      </c>
      <c r="AG279" s="488">
        <v>2926.161893</v>
      </c>
      <c r="AH279" s="268">
        <v>0.16323415522330181</v>
      </c>
      <c r="AI279" s="269"/>
      <c r="AJ279" s="267">
        <v>0</v>
      </c>
      <c r="AK279" s="378">
        <v>2926.161893</v>
      </c>
      <c r="AL279" s="339" t="e" vm="1">
        <v>#VALUE!</v>
      </c>
      <c r="AM279" s="489">
        <v>0</v>
      </c>
      <c r="AN279" s="268">
        <v>0</v>
      </c>
      <c r="AO279" s="269"/>
      <c r="AP279" s="267">
        <v>0</v>
      </c>
      <c r="AQ279" s="270">
        <v>0</v>
      </c>
      <c r="AR279" s="174" t="e">
        <v>#N/A</v>
      </c>
      <c r="AS279" s="489">
        <v>0</v>
      </c>
      <c r="AT279" s="268">
        <v>0</v>
      </c>
      <c r="AU279" s="478">
        <v>15000</v>
      </c>
      <c r="AV279" s="407">
        <v>2926.161893</v>
      </c>
      <c r="AW279" s="430">
        <v>17926.161893</v>
      </c>
      <c r="AX279" s="436"/>
      <c r="AY279" s="195" t="e">
        <v>#N/A</v>
      </c>
      <c r="AZ279" s="176" t="e">
        <v>#N/A</v>
      </c>
      <c r="BA279" s="140"/>
      <c r="BB279" s="281"/>
      <c r="BC279" s="273"/>
      <c r="BD279" s="273"/>
      <c r="BE279" s="273"/>
      <c r="BF279" s="273"/>
      <c r="BG279" s="273"/>
      <c r="BH279" s="273"/>
      <c r="BI279" s="273"/>
      <c r="BJ279" s="273"/>
      <c r="BK279" s="273"/>
      <c r="BL279" s="273"/>
      <c r="BM279" s="273"/>
      <c r="BO279" s="273"/>
      <c r="BP279" s="273"/>
      <c r="BQ279" s="273"/>
      <c r="BR279" s="273"/>
      <c r="BS279" s="273"/>
      <c r="BT279" s="340"/>
      <c r="BU279" s="273"/>
      <c r="BV279" s="273"/>
      <c r="BW279" s="340"/>
      <c r="BX279" s="273"/>
      <c r="BY279" s="340"/>
      <c r="BZ279" s="273"/>
    </row>
    <row r="280" spans="1:79" ht="87" customHeight="1">
      <c r="A280" s="186"/>
      <c r="B280" s="186" t="s">
        <v>194</v>
      </c>
      <c r="C280" s="186" t="s">
        <v>470</v>
      </c>
      <c r="D280" s="279" t="s">
        <v>374</v>
      </c>
      <c r="E280" s="186" t="s">
        <v>176</v>
      </c>
      <c r="F280" s="186" t="s">
        <v>164</v>
      </c>
      <c r="G280" s="186" t="s">
        <v>164</v>
      </c>
      <c r="H280" s="186" t="s">
        <v>164</v>
      </c>
      <c r="I280" s="186" t="s">
        <v>164</v>
      </c>
      <c r="J280" s="186" t="s">
        <v>164</v>
      </c>
      <c r="K280" s="186" t="s">
        <v>164</v>
      </c>
      <c r="L280" s="186" t="s">
        <v>164</v>
      </c>
      <c r="M280" s="186" t="s">
        <v>164</v>
      </c>
      <c r="N280" s="186" t="s">
        <v>164</v>
      </c>
      <c r="O280" s="186" t="s">
        <v>164</v>
      </c>
      <c r="P280" s="186"/>
      <c r="Q280" s="186"/>
      <c r="R280" s="186"/>
      <c r="S280" s="186"/>
      <c r="T280" s="311" t="s">
        <v>418</v>
      </c>
      <c r="U280" s="314" t="s">
        <v>419</v>
      </c>
      <c r="V280" s="311" t="s">
        <v>418</v>
      </c>
      <c r="W280" s="405">
        <v>8000</v>
      </c>
      <c r="X280" s="405">
        <v>0</v>
      </c>
      <c r="Y280" s="405">
        <v>0</v>
      </c>
      <c r="Z280" s="405"/>
      <c r="AA280" s="405">
        <v>0</v>
      </c>
      <c r="AB280" s="405"/>
      <c r="AC280" s="405"/>
      <c r="AD280" s="478">
        <v>8000</v>
      </c>
      <c r="AE280" s="405">
        <v>0</v>
      </c>
      <c r="AF280" s="405">
        <v>8000</v>
      </c>
      <c r="AG280" s="488">
        <v>2862.9584947899998</v>
      </c>
      <c r="AH280" s="268">
        <v>0.35786981184875</v>
      </c>
      <c r="AI280" s="269"/>
      <c r="AJ280" s="267">
        <v>0</v>
      </c>
      <c r="AK280" s="378">
        <v>2862.9584947899998</v>
      </c>
      <c r="AL280" s="339" t="e" vm="1">
        <v>#VALUE!</v>
      </c>
      <c r="AM280" s="489">
        <v>2236.0912674299998</v>
      </c>
      <c r="AN280" s="268">
        <v>0.27951140842875</v>
      </c>
      <c r="AO280" s="269"/>
      <c r="AP280" s="267">
        <v>0</v>
      </c>
      <c r="AQ280" s="270">
        <v>2236.0912674299998</v>
      </c>
      <c r="AR280" s="174" t="e">
        <v>#N/A</v>
      </c>
      <c r="AS280" s="489">
        <v>2199.1653894299998</v>
      </c>
      <c r="AT280" s="268">
        <v>0.27489567367874995</v>
      </c>
      <c r="AU280" s="478">
        <v>5137.0415052099997</v>
      </c>
      <c r="AV280" s="407">
        <v>626.86722736000002</v>
      </c>
      <c r="AW280" s="430">
        <v>5763.9087325700002</v>
      </c>
      <c r="AX280" s="436"/>
      <c r="AY280" s="195" t="e">
        <v>#N/A</v>
      </c>
      <c r="AZ280" s="176" t="e">
        <v>#N/A</v>
      </c>
      <c r="BA280" s="140"/>
      <c r="BB280" s="281"/>
      <c r="BC280" s="273"/>
      <c r="BD280" s="273"/>
      <c r="BE280" s="273"/>
      <c r="BF280" s="273"/>
      <c r="BG280" s="273"/>
      <c r="BH280" s="273"/>
      <c r="BI280" s="273"/>
      <c r="BJ280" s="273"/>
      <c r="BK280" s="273"/>
      <c r="BL280" s="273"/>
      <c r="BM280" s="273"/>
      <c r="BO280" s="273"/>
      <c r="BP280" s="273"/>
      <c r="BQ280" s="273"/>
      <c r="BR280" s="273"/>
      <c r="BS280" s="273"/>
      <c r="BT280" s="340"/>
      <c r="BU280" s="273"/>
      <c r="BV280" s="273"/>
      <c r="BW280" s="340"/>
      <c r="BX280" s="273"/>
      <c r="BY280" s="340"/>
      <c r="BZ280" s="273"/>
    </row>
    <row r="281" spans="1:79" ht="87" customHeight="1">
      <c r="A281" s="186"/>
      <c r="B281" s="186" t="s">
        <v>194</v>
      </c>
      <c r="C281" s="186" t="s">
        <v>470</v>
      </c>
      <c r="D281" s="279" t="s">
        <v>220</v>
      </c>
      <c r="E281" s="186" t="s">
        <v>176</v>
      </c>
      <c r="F281" s="186" t="s">
        <v>164</v>
      </c>
      <c r="G281" s="186" t="s">
        <v>164</v>
      </c>
      <c r="H281" s="186" t="s">
        <v>164</v>
      </c>
      <c r="I281" s="186" t="s">
        <v>164</v>
      </c>
      <c r="J281" s="186" t="s">
        <v>164</v>
      </c>
      <c r="K281" s="186" t="s">
        <v>164</v>
      </c>
      <c r="L281" s="186" t="s">
        <v>164</v>
      </c>
      <c r="M281" s="186" t="s">
        <v>164</v>
      </c>
      <c r="N281" s="186" t="s">
        <v>164</v>
      </c>
      <c r="O281" s="186" t="s">
        <v>164</v>
      </c>
      <c r="P281" s="186"/>
      <c r="Q281" s="186"/>
      <c r="R281" s="186"/>
      <c r="S281" s="186"/>
      <c r="T281" s="311" t="s">
        <v>420</v>
      </c>
      <c r="U281" s="314" t="s">
        <v>421</v>
      </c>
      <c r="V281" s="311" t="s">
        <v>420</v>
      </c>
      <c r="W281" s="405">
        <v>4648.6210309999997</v>
      </c>
      <c r="X281" s="405">
        <v>0</v>
      </c>
      <c r="Y281" s="405">
        <v>0</v>
      </c>
      <c r="Z281" s="405"/>
      <c r="AA281" s="405">
        <v>0</v>
      </c>
      <c r="AB281" s="405"/>
      <c r="AC281" s="405"/>
      <c r="AD281" s="478">
        <v>4648.6210309999997</v>
      </c>
      <c r="AE281" s="405">
        <v>0</v>
      </c>
      <c r="AF281" s="405">
        <v>4648.6210309999997</v>
      </c>
      <c r="AG281" s="488">
        <v>4455.1426566299997</v>
      </c>
      <c r="AH281" s="268">
        <v>0.95837940475685979</v>
      </c>
      <c r="AI281" s="269"/>
      <c r="AJ281" s="267">
        <v>0</v>
      </c>
      <c r="AK281" s="378">
        <v>4455.1426566299997</v>
      </c>
      <c r="AL281" s="339" t="e" vm="1">
        <v>#VALUE!</v>
      </c>
      <c r="AM281" s="489">
        <v>3484.1729831499997</v>
      </c>
      <c r="AN281" s="268">
        <v>0.7495067805947806</v>
      </c>
      <c r="AO281" s="269"/>
      <c r="AP281" s="267">
        <v>0</v>
      </c>
      <c r="AQ281" s="270">
        <v>3484.1729831499997</v>
      </c>
      <c r="AR281" s="174" t="e">
        <v>#N/A</v>
      </c>
      <c r="AS281" s="489">
        <v>3469.8076501499995</v>
      </c>
      <c r="AT281" s="268">
        <v>0.74641654525311629</v>
      </c>
      <c r="AU281" s="478">
        <v>193.47837436999998</v>
      </c>
      <c r="AV281" s="407">
        <v>970.96967347999998</v>
      </c>
      <c r="AW281" s="430">
        <v>1164.44804785</v>
      </c>
      <c r="AX281" s="436"/>
      <c r="AY281" s="195" t="e">
        <v>#N/A</v>
      </c>
      <c r="AZ281" s="176" t="e">
        <v>#N/A</v>
      </c>
      <c r="BA281" s="140"/>
      <c r="BB281" s="281"/>
      <c r="BC281" s="273"/>
      <c r="BD281" s="273"/>
      <c r="BE281" s="273"/>
      <c r="BF281" s="273"/>
      <c r="BG281" s="273"/>
      <c r="BH281" s="273"/>
      <c r="BI281" s="273"/>
      <c r="BJ281" s="273"/>
      <c r="BK281" s="273"/>
      <c r="BL281" s="273"/>
      <c r="BM281" s="273"/>
      <c r="BO281" s="273"/>
      <c r="BP281" s="273"/>
      <c r="BQ281" s="273"/>
      <c r="BR281" s="273"/>
      <c r="BS281" s="273"/>
      <c r="BT281" s="340"/>
      <c r="BU281" s="273"/>
      <c r="BV281" s="273"/>
      <c r="BW281" s="340"/>
      <c r="BX281" s="273"/>
      <c r="BY281" s="340"/>
      <c r="BZ281" s="273"/>
    </row>
    <row r="282" spans="1:79" ht="72.75" customHeight="1">
      <c r="A282" s="186"/>
      <c r="B282" s="186" t="s">
        <v>194</v>
      </c>
      <c r="C282" s="186" t="s">
        <v>470</v>
      </c>
      <c r="D282" s="279" t="s">
        <v>422</v>
      </c>
      <c r="E282" s="186" t="s">
        <v>176</v>
      </c>
      <c r="F282" s="186" t="s">
        <v>164</v>
      </c>
      <c r="G282" s="186" t="s">
        <v>164</v>
      </c>
      <c r="H282" s="186" t="s">
        <v>164</v>
      </c>
      <c r="I282" s="186" t="s">
        <v>164</v>
      </c>
      <c r="J282" s="186" t="s">
        <v>164</v>
      </c>
      <c r="K282" s="186" t="s">
        <v>164</v>
      </c>
      <c r="L282" s="186" t="s">
        <v>164</v>
      </c>
      <c r="M282" s="186" t="s">
        <v>164</v>
      </c>
      <c r="N282" s="186" t="s">
        <v>164</v>
      </c>
      <c r="O282" s="186" t="s">
        <v>164</v>
      </c>
      <c r="P282" s="186"/>
      <c r="Q282" s="186"/>
      <c r="R282" s="186"/>
      <c r="S282" s="186"/>
      <c r="T282" s="311" t="s">
        <v>423</v>
      </c>
      <c r="U282" s="314" t="s">
        <v>424</v>
      </c>
      <c r="V282" s="311" t="s">
        <v>423</v>
      </c>
      <c r="W282" s="405">
        <v>3340</v>
      </c>
      <c r="X282" s="405">
        <v>0</v>
      </c>
      <c r="Y282" s="405">
        <v>0</v>
      </c>
      <c r="Z282" s="405"/>
      <c r="AA282" s="405">
        <v>0</v>
      </c>
      <c r="AB282" s="405"/>
      <c r="AC282" s="405"/>
      <c r="AD282" s="478">
        <v>3340</v>
      </c>
      <c r="AE282" s="405">
        <v>0</v>
      </c>
      <c r="AF282" s="405">
        <v>3340</v>
      </c>
      <c r="AG282" s="488">
        <v>2763.8271985000001</v>
      </c>
      <c r="AH282" s="268">
        <v>0.82749317320359284</v>
      </c>
      <c r="AI282" s="269"/>
      <c r="AJ282" s="267">
        <v>0</v>
      </c>
      <c r="AK282" s="378">
        <v>2763.8271985000001</v>
      </c>
      <c r="AL282" s="339" t="e" vm="1">
        <v>#VALUE!</v>
      </c>
      <c r="AM282" s="489">
        <v>1560.9487744999999</v>
      </c>
      <c r="AN282" s="268">
        <v>0.46734993248502993</v>
      </c>
      <c r="AO282" s="269"/>
      <c r="AP282" s="267">
        <v>0</v>
      </c>
      <c r="AQ282" s="270">
        <v>1560.9487744999999</v>
      </c>
      <c r="AR282" s="174" t="e">
        <v>#N/A</v>
      </c>
      <c r="AS282" s="489">
        <v>1176.8986044999999</v>
      </c>
      <c r="AT282" s="268">
        <v>0.35236485164670656</v>
      </c>
      <c r="AU282" s="478">
        <v>576.17280149999988</v>
      </c>
      <c r="AV282" s="407">
        <v>1202.8784240000002</v>
      </c>
      <c r="AW282" s="430">
        <v>1779.0512255000001</v>
      </c>
      <c r="AX282" s="436"/>
      <c r="AY282" s="195" t="e">
        <v>#N/A</v>
      </c>
      <c r="AZ282" s="176" t="e">
        <v>#N/A</v>
      </c>
      <c r="BA282" s="140"/>
      <c r="BB282" s="281"/>
      <c r="BC282" s="273"/>
      <c r="BD282" s="273"/>
      <c r="BE282" s="273"/>
      <c r="BF282" s="273"/>
      <c r="BG282" s="273"/>
      <c r="BH282" s="273"/>
      <c r="BI282" s="273"/>
      <c r="BJ282" s="273"/>
      <c r="BK282" s="273"/>
      <c r="BL282" s="273"/>
      <c r="BM282" s="273"/>
      <c r="BO282" s="273"/>
      <c r="BP282" s="273"/>
      <c r="BQ282" s="273"/>
      <c r="BR282" s="273"/>
      <c r="BS282" s="273"/>
      <c r="BT282" s="340"/>
      <c r="BU282" s="273"/>
      <c r="BV282" s="273"/>
      <c r="BW282" s="340"/>
      <c r="BX282" s="273"/>
      <c r="BY282" s="340"/>
      <c r="BZ282" s="273"/>
    </row>
    <row r="283" spans="1:79" ht="75" customHeight="1">
      <c r="A283" s="186"/>
      <c r="B283" s="186" t="s">
        <v>194</v>
      </c>
      <c r="C283" s="186" t="s">
        <v>470</v>
      </c>
      <c r="D283" s="279" t="s">
        <v>365</v>
      </c>
      <c r="E283" s="186" t="s">
        <v>176</v>
      </c>
      <c r="F283" s="186" t="s">
        <v>164</v>
      </c>
      <c r="G283" s="186" t="s">
        <v>164</v>
      </c>
      <c r="H283" s="186" t="s">
        <v>164</v>
      </c>
      <c r="I283" s="186" t="s">
        <v>164</v>
      </c>
      <c r="J283" s="186" t="s">
        <v>164</v>
      </c>
      <c r="K283" s="186" t="s">
        <v>164</v>
      </c>
      <c r="L283" s="186" t="s">
        <v>164</v>
      </c>
      <c r="M283" s="186" t="s">
        <v>164</v>
      </c>
      <c r="N283" s="186" t="s">
        <v>164</v>
      </c>
      <c r="O283" s="186" t="s">
        <v>164</v>
      </c>
      <c r="P283" s="186"/>
      <c r="Q283" s="186"/>
      <c r="R283" s="186"/>
      <c r="S283" s="186"/>
      <c r="T283" s="311" t="s">
        <v>425</v>
      </c>
      <c r="U283" s="314" t="s">
        <v>426</v>
      </c>
      <c r="V283" s="311" t="s">
        <v>425</v>
      </c>
      <c r="W283" s="405">
        <v>3000</v>
      </c>
      <c r="X283" s="405">
        <v>0</v>
      </c>
      <c r="Y283" s="405">
        <v>0</v>
      </c>
      <c r="Z283" s="405"/>
      <c r="AA283" s="405">
        <v>1000</v>
      </c>
      <c r="AB283" s="405"/>
      <c r="AC283" s="405"/>
      <c r="AD283" s="478">
        <v>4000</v>
      </c>
      <c r="AE283" s="405">
        <v>0</v>
      </c>
      <c r="AF283" s="405">
        <v>4000</v>
      </c>
      <c r="AG283" s="488">
        <v>3000</v>
      </c>
      <c r="AH283" s="268">
        <v>0.75</v>
      </c>
      <c r="AI283" s="269"/>
      <c r="AJ283" s="267">
        <v>0</v>
      </c>
      <c r="AK283" s="378">
        <v>3000</v>
      </c>
      <c r="AL283" s="242" t="e" vm="1">
        <v>#VALUE!</v>
      </c>
      <c r="AM283" s="489">
        <v>0</v>
      </c>
      <c r="AN283" s="268">
        <v>0</v>
      </c>
      <c r="AO283" s="269"/>
      <c r="AP283" s="267">
        <v>0</v>
      </c>
      <c r="AQ283" s="270">
        <v>0</v>
      </c>
      <c r="AR283" s="174" t="e">
        <v>#N/A</v>
      </c>
      <c r="AS283" s="489">
        <v>0</v>
      </c>
      <c r="AT283" s="268">
        <v>0</v>
      </c>
      <c r="AU283" s="478">
        <v>1000</v>
      </c>
      <c r="AV283" s="407">
        <v>3000</v>
      </c>
      <c r="AW283" s="430">
        <v>4000</v>
      </c>
      <c r="AX283" s="436"/>
      <c r="AY283" s="195" t="e">
        <v>#N/A</v>
      </c>
      <c r="AZ283" s="176" t="e">
        <v>#N/A</v>
      </c>
      <c r="BA283" s="140"/>
      <c r="BB283" s="281"/>
      <c r="BC283" s="273"/>
      <c r="BD283" s="273"/>
      <c r="BE283" s="273"/>
      <c r="BF283" s="273"/>
      <c r="BG283" s="273"/>
      <c r="BH283" s="273"/>
      <c r="BI283" s="273"/>
      <c r="BJ283" s="273"/>
      <c r="BK283" s="273"/>
      <c r="BL283" s="273"/>
      <c r="BM283" s="273"/>
      <c r="BO283" s="273"/>
      <c r="BP283" s="273"/>
      <c r="BQ283" s="273"/>
      <c r="BR283" s="273"/>
      <c r="BS283" s="273"/>
      <c r="BT283" s="340"/>
      <c r="BU283" s="273"/>
      <c r="BV283" s="273"/>
      <c r="BW283" s="340"/>
      <c r="BX283" s="273"/>
      <c r="BY283" s="340"/>
      <c r="BZ283" s="273"/>
      <c r="CA283" s="1">
        <v>0</v>
      </c>
    </row>
    <row r="284" spans="1:79" ht="72.75" customHeight="1">
      <c r="A284" s="186"/>
      <c r="B284" s="186" t="s">
        <v>194</v>
      </c>
      <c r="C284" s="186" t="s">
        <v>470</v>
      </c>
      <c r="D284" s="279" t="s">
        <v>342</v>
      </c>
      <c r="E284" s="186" t="s">
        <v>176</v>
      </c>
      <c r="F284" s="186" t="s">
        <v>164</v>
      </c>
      <c r="G284" s="186" t="s">
        <v>164</v>
      </c>
      <c r="H284" s="186" t="s">
        <v>164</v>
      </c>
      <c r="I284" s="186" t="s">
        <v>164</v>
      </c>
      <c r="J284" s="186" t="s">
        <v>164</v>
      </c>
      <c r="K284" s="186" t="s">
        <v>164</v>
      </c>
      <c r="L284" s="186" t="s">
        <v>164</v>
      </c>
      <c r="M284" s="186" t="s">
        <v>164</v>
      </c>
      <c r="N284" s="186" t="s">
        <v>164</v>
      </c>
      <c r="O284" s="186" t="s">
        <v>164</v>
      </c>
      <c r="P284" s="186"/>
      <c r="Q284" s="186"/>
      <c r="R284" s="186"/>
      <c r="S284" s="186"/>
      <c r="T284" s="311" t="s">
        <v>427</v>
      </c>
      <c r="U284" s="314" t="s">
        <v>428</v>
      </c>
      <c r="V284" s="311" t="s">
        <v>427</v>
      </c>
      <c r="W284" s="405">
        <v>2340</v>
      </c>
      <c r="X284" s="405">
        <v>0</v>
      </c>
      <c r="Y284" s="405">
        <v>0</v>
      </c>
      <c r="Z284" s="405"/>
      <c r="AA284" s="405">
        <v>0</v>
      </c>
      <c r="AB284" s="405"/>
      <c r="AC284" s="405"/>
      <c r="AD284" s="478">
        <v>2340</v>
      </c>
      <c r="AE284" s="405">
        <v>0</v>
      </c>
      <c r="AF284" s="405">
        <v>2340</v>
      </c>
      <c r="AG284" s="488">
        <v>1676.3058952899999</v>
      </c>
      <c r="AH284" s="268">
        <v>0.71637004072222221</v>
      </c>
      <c r="AI284" s="269"/>
      <c r="AJ284" s="267">
        <v>0</v>
      </c>
      <c r="AK284" s="378">
        <v>1676.3058952899999</v>
      </c>
      <c r="AL284" s="339" t="e" vm="1">
        <v>#VALUE!</v>
      </c>
      <c r="AM284" s="489">
        <v>710.81284600000004</v>
      </c>
      <c r="AN284" s="268">
        <v>0.30376617350427354</v>
      </c>
      <c r="AO284" s="269"/>
      <c r="AP284" s="267">
        <v>0</v>
      </c>
      <c r="AQ284" s="270">
        <v>710.81284600000004</v>
      </c>
      <c r="AR284" s="174" t="e">
        <v>#N/A</v>
      </c>
      <c r="AS284" s="489">
        <v>110.81284599999999</v>
      </c>
      <c r="AT284" s="268">
        <v>4.735591709401709E-2</v>
      </c>
      <c r="AU284" s="478">
        <v>663.69410471000015</v>
      </c>
      <c r="AV284" s="407">
        <v>965.49304928999982</v>
      </c>
      <c r="AW284" s="430">
        <v>1629.187154</v>
      </c>
      <c r="AX284" s="436"/>
      <c r="AY284" s="195" t="e">
        <v>#N/A</v>
      </c>
      <c r="AZ284" s="176" t="e">
        <v>#N/A</v>
      </c>
      <c r="BA284" s="140"/>
      <c r="BB284" s="281"/>
      <c r="BC284" s="273"/>
      <c r="BD284" s="273"/>
      <c r="BE284" s="273"/>
      <c r="BF284" s="273"/>
      <c r="BG284" s="273"/>
      <c r="BH284" s="273"/>
      <c r="BI284" s="273"/>
      <c r="BJ284" s="273"/>
      <c r="BK284" s="273"/>
      <c r="BL284" s="273"/>
      <c r="BM284" s="273"/>
      <c r="BO284" s="273"/>
      <c r="BP284" s="273"/>
      <c r="BQ284" s="273"/>
      <c r="BR284" s="273"/>
      <c r="BS284" s="273"/>
      <c r="BT284" s="340"/>
      <c r="BU284" s="273"/>
      <c r="BV284" s="273"/>
      <c r="BW284" s="340"/>
      <c r="BX284" s="273"/>
      <c r="BY284" s="340"/>
      <c r="BZ284" s="273"/>
    </row>
    <row r="285" spans="1:79" ht="72" customHeight="1">
      <c r="A285" s="186"/>
      <c r="B285" s="186" t="s">
        <v>194</v>
      </c>
      <c r="C285" s="186" t="s">
        <v>470</v>
      </c>
      <c r="D285" s="279" t="s">
        <v>377</v>
      </c>
      <c r="E285" s="186" t="s">
        <v>176</v>
      </c>
      <c r="F285" s="186" t="s">
        <v>164</v>
      </c>
      <c r="G285" s="186" t="s">
        <v>164</v>
      </c>
      <c r="H285" s="186" t="s">
        <v>164</v>
      </c>
      <c r="I285" s="186" t="s">
        <v>164</v>
      </c>
      <c r="J285" s="186" t="s">
        <v>164</v>
      </c>
      <c r="K285" s="186" t="s">
        <v>164</v>
      </c>
      <c r="L285" s="186" t="s">
        <v>164</v>
      </c>
      <c r="M285" s="186" t="s">
        <v>164</v>
      </c>
      <c r="N285" s="186" t="s">
        <v>164</v>
      </c>
      <c r="O285" s="186" t="s">
        <v>164</v>
      </c>
      <c r="P285" s="186"/>
      <c r="Q285" s="186"/>
      <c r="R285" s="186"/>
      <c r="S285" s="186"/>
      <c r="T285" s="379" t="s">
        <v>429</v>
      </c>
      <c r="U285" s="466" t="s">
        <v>430</v>
      </c>
      <c r="V285" s="379" t="s">
        <v>429</v>
      </c>
      <c r="W285" s="405">
        <v>1510</v>
      </c>
      <c r="X285" s="405">
        <v>0</v>
      </c>
      <c r="Y285" s="405">
        <v>0</v>
      </c>
      <c r="Z285" s="405"/>
      <c r="AA285" s="405">
        <v>0</v>
      </c>
      <c r="AB285" s="405"/>
      <c r="AC285" s="405"/>
      <c r="AD285" s="478">
        <v>1510</v>
      </c>
      <c r="AE285" s="405">
        <v>0</v>
      </c>
      <c r="AF285" s="405">
        <v>1510</v>
      </c>
      <c r="AG285" s="488">
        <v>1217.1849641600002</v>
      </c>
      <c r="AH285" s="268">
        <v>0.80608275772185445</v>
      </c>
      <c r="AI285" s="269"/>
      <c r="AJ285" s="267">
        <v>0</v>
      </c>
      <c r="AK285" s="378">
        <v>1217.1849641600002</v>
      </c>
      <c r="AL285" s="339" t="e" vm="1">
        <v>#VALUE!</v>
      </c>
      <c r="AM285" s="489">
        <v>539.906115</v>
      </c>
      <c r="AN285" s="268">
        <v>0.35755371854304635</v>
      </c>
      <c r="AO285" s="269"/>
      <c r="AP285" s="267">
        <v>0</v>
      </c>
      <c r="AQ285" s="270">
        <v>539.906115</v>
      </c>
      <c r="AR285" s="174" t="e">
        <v>#N/A</v>
      </c>
      <c r="AS285" s="489">
        <v>539.906115</v>
      </c>
      <c r="AT285" s="268">
        <v>0.35755371854304635</v>
      </c>
      <c r="AU285" s="478">
        <v>292.81503583999984</v>
      </c>
      <c r="AV285" s="407">
        <v>677.27884916000016</v>
      </c>
      <c r="AW285" s="430">
        <v>970.093885</v>
      </c>
      <c r="AX285" s="436"/>
      <c r="AY285" s="195" t="e">
        <v>#N/A</v>
      </c>
      <c r="AZ285" s="176" t="e">
        <v>#N/A</v>
      </c>
      <c r="BA285" s="140"/>
      <c r="BB285" s="281"/>
      <c r="BC285" s="273"/>
      <c r="BD285" s="273"/>
      <c r="BE285" s="273"/>
      <c r="BF285" s="273"/>
      <c r="BG285" s="273"/>
      <c r="BH285" s="273"/>
      <c r="BI285" s="273"/>
      <c r="BJ285" s="273"/>
      <c r="BK285" s="273"/>
      <c r="BL285" s="273"/>
      <c r="BM285" s="273"/>
      <c r="BO285" s="273"/>
      <c r="BP285" s="273"/>
      <c r="BQ285" s="273"/>
      <c r="BR285" s="273"/>
      <c r="BS285" s="273"/>
      <c r="BT285" s="340"/>
      <c r="BU285" s="273"/>
      <c r="BV285" s="273"/>
      <c r="BW285" s="340"/>
      <c r="BX285" s="273"/>
      <c r="BY285" s="340"/>
      <c r="BZ285" s="273"/>
      <c r="CA285" s="1">
        <v>5.9799999999999964E-2</v>
      </c>
    </row>
    <row r="286" spans="1:79" ht="75" customHeight="1">
      <c r="A286" s="186"/>
      <c r="B286" s="186" t="s">
        <v>194</v>
      </c>
      <c r="C286" s="186" t="s">
        <v>470</v>
      </c>
      <c r="D286" s="279" t="s">
        <v>431</v>
      </c>
      <c r="E286" s="186" t="s">
        <v>176</v>
      </c>
      <c r="F286" s="186" t="s">
        <v>164</v>
      </c>
      <c r="G286" s="186" t="s">
        <v>164</v>
      </c>
      <c r="H286" s="186" t="s">
        <v>164</v>
      </c>
      <c r="I286" s="186" t="s">
        <v>164</v>
      </c>
      <c r="J286" s="186" t="s">
        <v>164</v>
      </c>
      <c r="K286" s="186" t="s">
        <v>164</v>
      </c>
      <c r="L286" s="186" t="s">
        <v>164</v>
      </c>
      <c r="M286" s="186" t="s">
        <v>164</v>
      </c>
      <c r="N286" s="186" t="s">
        <v>164</v>
      </c>
      <c r="O286" s="186" t="s">
        <v>164</v>
      </c>
      <c r="P286" s="186"/>
      <c r="Q286" s="186"/>
      <c r="R286" s="186"/>
      <c r="S286" s="186"/>
      <c r="T286" s="311" t="s">
        <v>432</v>
      </c>
      <c r="U286" s="466" t="s">
        <v>433</v>
      </c>
      <c r="V286" s="311" t="s">
        <v>432</v>
      </c>
      <c r="W286" s="405">
        <v>1000</v>
      </c>
      <c r="X286" s="405">
        <v>0</v>
      </c>
      <c r="Y286" s="405">
        <v>1000</v>
      </c>
      <c r="Z286" s="405"/>
      <c r="AA286" s="405">
        <v>0</v>
      </c>
      <c r="AB286" s="405"/>
      <c r="AC286" s="405"/>
      <c r="AD286" s="478">
        <v>0</v>
      </c>
      <c r="AE286" s="405">
        <v>0</v>
      </c>
      <c r="AF286" s="405">
        <v>0</v>
      </c>
      <c r="AG286" s="488">
        <v>0</v>
      </c>
      <c r="AH286" s="268" t="e">
        <v>#DIV/0!</v>
      </c>
      <c r="AI286" s="269"/>
      <c r="AJ286" s="267">
        <v>0</v>
      </c>
      <c r="AK286" s="378">
        <v>0</v>
      </c>
      <c r="AL286" s="339" t="e" vm="1">
        <v>#VALUE!</v>
      </c>
      <c r="AM286" s="489">
        <v>0</v>
      </c>
      <c r="AN286" s="268" t="e">
        <v>#DIV/0!</v>
      </c>
      <c r="AO286" s="269"/>
      <c r="AP286" s="267">
        <v>0</v>
      </c>
      <c r="AQ286" s="270">
        <v>0</v>
      </c>
      <c r="AR286" s="174" t="e">
        <v>#N/A</v>
      </c>
      <c r="AS286" s="489">
        <v>0</v>
      </c>
      <c r="AT286" s="268" t="e">
        <v>#DIV/0!</v>
      </c>
      <c r="AU286" s="478">
        <v>0</v>
      </c>
      <c r="AV286" s="407">
        <v>0</v>
      </c>
      <c r="AW286" s="430">
        <v>0</v>
      </c>
      <c r="AX286" s="436"/>
      <c r="AY286" s="195" t="e">
        <v>#N/A</v>
      </c>
      <c r="AZ286" s="176" t="e">
        <v>#N/A</v>
      </c>
      <c r="BA286" s="140"/>
      <c r="BB286" s="281"/>
      <c r="BC286" s="273"/>
      <c r="BD286" s="273"/>
      <c r="BE286" s="273"/>
      <c r="BF286" s="273"/>
      <c r="BG286" s="273"/>
      <c r="BH286" s="273"/>
      <c r="BI286" s="273"/>
      <c r="BJ286" s="273"/>
      <c r="BK286" s="273"/>
      <c r="BL286" s="273"/>
      <c r="BM286" s="273"/>
      <c r="BO286" s="273"/>
      <c r="BP286" s="273"/>
      <c r="BQ286" s="273"/>
      <c r="BR286" s="273"/>
      <c r="BS286" s="273"/>
      <c r="BT286" s="340"/>
      <c r="BU286" s="273"/>
      <c r="BV286" s="273"/>
      <c r="BW286" s="340"/>
      <c r="BX286" s="273"/>
      <c r="BY286" s="340"/>
      <c r="BZ286" s="273"/>
    </row>
    <row r="287" spans="1:79" ht="75" customHeight="1">
      <c r="A287" s="186"/>
      <c r="B287" s="186" t="s">
        <v>194</v>
      </c>
      <c r="C287" s="186" t="s">
        <v>470</v>
      </c>
      <c r="D287" s="279" t="s">
        <v>434</v>
      </c>
      <c r="E287" s="186" t="s">
        <v>176</v>
      </c>
      <c r="F287" s="186" t="s">
        <v>164</v>
      </c>
      <c r="G287" s="186" t="s">
        <v>164</v>
      </c>
      <c r="H287" s="186" t="s">
        <v>164</v>
      </c>
      <c r="I287" s="186" t="s">
        <v>164</v>
      </c>
      <c r="J287" s="186" t="s">
        <v>164</v>
      </c>
      <c r="K287" s="186" t="s">
        <v>164</v>
      </c>
      <c r="L287" s="186" t="s">
        <v>164</v>
      </c>
      <c r="M287" s="186" t="s">
        <v>164</v>
      </c>
      <c r="N287" s="186" t="s">
        <v>164</v>
      </c>
      <c r="O287" s="186" t="s">
        <v>164</v>
      </c>
      <c r="P287" s="186"/>
      <c r="Q287" s="186"/>
      <c r="R287" s="186"/>
      <c r="S287" s="186"/>
      <c r="T287" s="311" t="s">
        <v>435</v>
      </c>
      <c r="U287" s="314" t="s">
        <v>436</v>
      </c>
      <c r="V287" s="311" t="s">
        <v>435</v>
      </c>
      <c r="W287" s="405">
        <v>610</v>
      </c>
      <c r="X287" s="405">
        <v>0</v>
      </c>
      <c r="Y287" s="405">
        <v>0</v>
      </c>
      <c r="Z287" s="405"/>
      <c r="AA287" s="405">
        <v>0</v>
      </c>
      <c r="AB287" s="405"/>
      <c r="AC287" s="405"/>
      <c r="AD287" s="478">
        <v>610</v>
      </c>
      <c r="AE287" s="405">
        <v>0</v>
      </c>
      <c r="AF287" s="405">
        <v>610</v>
      </c>
      <c r="AG287" s="488">
        <v>371.42210048999999</v>
      </c>
      <c r="AH287" s="268">
        <v>0.60888868932786888</v>
      </c>
      <c r="AI287" s="269"/>
      <c r="AJ287" s="267">
        <v>0</v>
      </c>
      <c r="AK287" s="378">
        <v>371.42210048999999</v>
      </c>
      <c r="AL287" s="339" t="e" vm="1">
        <v>#VALUE!</v>
      </c>
      <c r="AM287" s="489">
        <v>0</v>
      </c>
      <c r="AN287" s="268">
        <v>0</v>
      </c>
      <c r="AO287" s="269"/>
      <c r="AP287" s="267">
        <v>0</v>
      </c>
      <c r="AQ287" s="270">
        <v>0</v>
      </c>
      <c r="AR287" s="174" t="e">
        <v>#N/A</v>
      </c>
      <c r="AS287" s="489">
        <v>0</v>
      </c>
      <c r="AT287" s="268">
        <v>0</v>
      </c>
      <c r="AU287" s="478">
        <v>238.57789951000001</v>
      </c>
      <c r="AV287" s="407">
        <v>371.42210048999999</v>
      </c>
      <c r="AW287" s="430">
        <v>610</v>
      </c>
      <c r="AX287" s="436"/>
      <c r="AY287" s="195" t="e">
        <v>#N/A</v>
      </c>
      <c r="AZ287" s="176" t="e">
        <v>#N/A</v>
      </c>
      <c r="BA287" s="140"/>
      <c r="BB287" s="281"/>
      <c r="BC287" s="273"/>
      <c r="BD287" s="273"/>
      <c r="BE287" s="273"/>
      <c r="BF287" s="273"/>
      <c r="BG287" s="273"/>
      <c r="BH287" s="273"/>
      <c r="BI287" s="273"/>
      <c r="BJ287" s="273"/>
      <c r="BK287" s="273"/>
      <c r="BL287" s="273"/>
      <c r="BM287" s="273"/>
      <c r="BO287" s="273"/>
      <c r="BP287" s="273"/>
      <c r="BQ287" s="273"/>
      <c r="BR287" s="273"/>
      <c r="BS287" s="273"/>
      <c r="BT287" s="340"/>
      <c r="BU287" s="273"/>
      <c r="BV287" s="273"/>
      <c r="BW287" s="340"/>
      <c r="BX287" s="273"/>
      <c r="BY287" s="340"/>
      <c r="BZ287" s="273"/>
    </row>
    <row r="288" spans="1:79" ht="72" customHeight="1">
      <c r="A288" s="186"/>
      <c r="B288" s="186" t="s">
        <v>194</v>
      </c>
      <c r="C288" s="186" t="s">
        <v>470</v>
      </c>
      <c r="D288" s="279" t="s">
        <v>437</v>
      </c>
      <c r="E288" s="186" t="s">
        <v>176</v>
      </c>
      <c r="F288" s="186" t="s">
        <v>164</v>
      </c>
      <c r="G288" s="186" t="s">
        <v>164</v>
      </c>
      <c r="H288" s="186" t="s">
        <v>164</v>
      </c>
      <c r="I288" s="186" t="s">
        <v>164</v>
      </c>
      <c r="J288" s="186" t="s">
        <v>164</v>
      </c>
      <c r="K288" s="186" t="s">
        <v>164</v>
      </c>
      <c r="L288" s="186" t="s">
        <v>164</v>
      </c>
      <c r="M288" s="186" t="s">
        <v>164</v>
      </c>
      <c r="N288" s="186" t="s">
        <v>164</v>
      </c>
      <c r="O288" s="186" t="s">
        <v>164</v>
      </c>
      <c r="P288" s="186"/>
      <c r="Q288" s="186"/>
      <c r="R288" s="186"/>
      <c r="S288" s="186"/>
      <c r="T288" s="379" t="s">
        <v>438</v>
      </c>
      <c r="U288" s="466" t="s">
        <v>439</v>
      </c>
      <c r="V288" s="379" t="s">
        <v>438</v>
      </c>
      <c r="W288" s="405">
        <v>568.88829799999996</v>
      </c>
      <c r="X288" s="405">
        <v>0</v>
      </c>
      <c r="Y288" s="405">
        <v>0</v>
      </c>
      <c r="Z288" s="405"/>
      <c r="AA288" s="405">
        <v>0</v>
      </c>
      <c r="AB288" s="405"/>
      <c r="AC288" s="405"/>
      <c r="AD288" s="478">
        <v>568.88829799999996</v>
      </c>
      <c r="AE288" s="405">
        <v>0</v>
      </c>
      <c r="AF288" s="405">
        <v>568.88829799999996</v>
      </c>
      <c r="AG288" s="488">
        <v>222.51191900000001</v>
      </c>
      <c r="AH288" s="268">
        <v>0.39113463887773625</v>
      </c>
      <c r="AI288" s="269"/>
      <c r="AJ288" s="267">
        <v>0</v>
      </c>
      <c r="AK288" s="378">
        <v>222.51191900000001</v>
      </c>
      <c r="AL288" s="339" t="e" vm="1">
        <v>#VALUE!</v>
      </c>
      <c r="AM288" s="489">
        <v>52.711919000000002</v>
      </c>
      <c r="AN288" s="268">
        <v>9.2657766358203428E-2</v>
      </c>
      <c r="AO288" s="269"/>
      <c r="AP288" s="267">
        <v>0</v>
      </c>
      <c r="AQ288" s="270">
        <v>52.711919000000002</v>
      </c>
      <c r="AR288" s="174" t="e">
        <v>#N/A</v>
      </c>
      <c r="AS288" s="489">
        <v>52.711919000000002</v>
      </c>
      <c r="AT288" s="268">
        <v>9.2657766358203428E-2</v>
      </c>
      <c r="AU288" s="478">
        <v>346.37637899999993</v>
      </c>
      <c r="AV288" s="407">
        <v>169.8</v>
      </c>
      <c r="AW288" s="430">
        <v>516.176379</v>
      </c>
      <c r="AX288" s="436"/>
      <c r="AY288" s="195" t="e">
        <v>#N/A</v>
      </c>
      <c r="AZ288" s="176" t="e">
        <v>#N/A</v>
      </c>
      <c r="BA288" s="140"/>
      <c r="BB288" s="281"/>
      <c r="BC288" s="273"/>
      <c r="BD288" s="273"/>
      <c r="BE288" s="273"/>
      <c r="BF288" s="273"/>
      <c r="BG288" s="273"/>
      <c r="BH288" s="273"/>
      <c r="BI288" s="273"/>
      <c r="BJ288" s="273"/>
      <c r="BK288" s="273"/>
      <c r="BL288" s="273"/>
      <c r="BM288" s="273"/>
      <c r="BO288" s="273"/>
      <c r="BP288" s="273"/>
      <c r="BQ288" s="273"/>
      <c r="BR288" s="273"/>
      <c r="BS288" s="273"/>
      <c r="BT288" s="340"/>
      <c r="BU288" s="273"/>
      <c r="BV288" s="273"/>
      <c r="BW288" s="340"/>
      <c r="BX288" s="273"/>
      <c r="BY288" s="340"/>
      <c r="BZ288" s="273"/>
    </row>
    <row r="289" spans="1:78" ht="72" customHeight="1">
      <c r="A289" s="186"/>
      <c r="B289" s="186" t="s">
        <v>194</v>
      </c>
      <c r="C289" s="186" t="s">
        <v>470</v>
      </c>
      <c r="D289" s="279" t="s">
        <v>440</v>
      </c>
      <c r="E289" s="186" t="s">
        <v>176</v>
      </c>
      <c r="F289" s="186" t="s">
        <v>164</v>
      </c>
      <c r="G289" s="186" t="s">
        <v>164</v>
      </c>
      <c r="H289" s="186" t="s">
        <v>164</v>
      </c>
      <c r="I289" s="186" t="s">
        <v>164</v>
      </c>
      <c r="J289" s="186" t="s">
        <v>164</v>
      </c>
      <c r="K289" s="186" t="s">
        <v>164</v>
      </c>
      <c r="L289" s="186" t="s">
        <v>164</v>
      </c>
      <c r="M289" s="186" t="s">
        <v>164</v>
      </c>
      <c r="N289" s="186" t="s">
        <v>164</v>
      </c>
      <c r="O289" s="186" t="s">
        <v>164</v>
      </c>
      <c r="P289" s="186"/>
      <c r="Q289" s="186"/>
      <c r="R289" s="186"/>
      <c r="S289" s="186"/>
      <c r="T289" s="379" t="s">
        <v>441</v>
      </c>
      <c r="U289" s="466" t="s">
        <v>442</v>
      </c>
      <c r="V289" s="379" t="s">
        <v>441</v>
      </c>
      <c r="W289" s="405">
        <v>507.94980900000002</v>
      </c>
      <c r="X289" s="405">
        <v>0</v>
      </c>
      <c r="Y289" s="405">
        <v>0</v>
      </c>
      <c r="Z289" s="405"/>
      <c r="AA289" s="405">
        <v>0</v>
      </c>
      <c r="AB289" s="405"/>
      <c r="AC289" s="405"/>
      <c r="AD289" s="478">
        <v>507.94980900000002</v>
      </c>
      <c r="AE289" s="405">
        <v>0</v>
      </c>
      <c r="AF289" s="405">
        <v>507.94980900000002</v>
      </c>
      <c r="AG289" s="488">
        <v>485.60024399999998</v>
      </c>
      <c r="AH289" s="268">
        <v>0.95600044609919321</v>
      </c>
      <c r="AI289" s="269"/>
      <c r="AJ289" s="267">
        <v>0</v>
      </c>
      <c r="AK289" s="378">
        <v>485.60024399999998</v>
      </c>
      <c r="AL289" s="339" t="e" vm="1">
        <v>#VALUE!</v>
      </c>
      <c r="AM289" s="489">
        <v>370.20693299999999</v>
      </c>
      <c r="AN289" s="268">
        <v>0.72882581396934831</v>
      </c>
      <c r="AO289" s="269"/>
      <c r="AP289" s="267">
        <v>0</v>
      </c>
      <c r="AQ289" s="270">
        <v>370.20693299999999</v>
      </c>
      <c r="AR289" s="174" t="e">
        <v>#N/A</v>
      </c>
      <c r="AS289" s="489">
        <v>370.20693299999999</v>
      </c>
      <c r="AT289" s="268">
        <v>0.72882581396934831</v>
      </c>
      <c r="AU289" s="478">
        <v>22.349565000000041</v>
      </c>
      <c r="AV289" s="407">
        <v>115.39331099999998</v>
      </c>
      <c r="AW289" s="430">
        <v>137.74287600000002</v>
      </c>
      <c r="AX289" s="436"/>
      <c r="AY289" s="195" t="e">
        <v>#N/A</v>
      </c>
      <c r="AZ289" s="176" t="e">
        <v>#N/A</v>
      </c>
      <c r="BA289" s="140"/>
      <c r="BB289" s="281"/>
      <c r="BC289" s="273"/>
      <c r="BD289" s="273"/>
      <c r="BE289" s="273"/>
      <c r="BF289" s="273"/>
      <c r="BG289" s="273"/>
      <c r="BH289" s="273"/>
      <c r="BI289" s="273"/>
      <c r="BJ289" s="273"/>
      <c r="BK289" s="273"/>
      <c r="BL289" s="273"/>
      <c r="BM289" s="273"/>
      <c r="BO289" s="273"/>
      <c r="BP289" s="273"/>
      <c r="BQ289" s="273"/>
      <c r="BR289" s="273"/>
      <c r="BS289" s="273"/>
      <c r="BT289" s="340"/>
      <c r="BU289" s="273"/>
      <c r="BV289" s="273"/>
      <c r="BW289" s="340"/>
      <c r="BX289" s="273"/>
      <c r="BY289" s="340"/>
      <c r="BZ289" s="273"/>
    </row>
    <row r="290" spans="1:78" ht="24.75" customHeight="1">
      <c r="A290" s="186"/>
      <c r="B290" s="186"/>
      <c r="C290" s="186"/>
      <c r="D290" s="186"/>
      <c r="E290" s="186"/>
      <c r="F290" s="186"/>
      <c r="G290" s="186"/>
      <c r="H290" s="186"/>
      <c r="I290" s="186"/>
      <c r="J290" s="186"/>
      <c r="K290" s="186"/>
      <c r="L290" s="186"/>
      <c r="M290" s="186"/>
      <c r="N290" s="186"/>
      <c r="O290" s="186"/>
      <c r="P290" s="186"/>
      <c r="Q290" s="186"/>
      <c r="R290" s="186"/>
      <c r="S290" s="186"/>
      <c r="T290" s="160" t="s">
        <v>75</v>
      </c>
      <c r="U290" s="457"/>
      <c r="V290" s="160" t="s">
        <v>75</v>
      </c>
      <c r="W290" s="398">
        <v>210638.12967900003</v>
      </c>
      <c r="X290" s="398">
        <v>0</v>
      </c>
      <c r="Y290" s="398">
        <v>81000</v>
      </c>
      <c r="Z290" s="398">
        <v>0</v>
      </c>
      <c r="AA290" s="398">
        <v>1000</v>
      </c>
      <c r="AB290" s="398">
        <v>0</v>
      </c>
      <c r="AC290" s="398">
        <v>0</v>
      </c>
      <c r="AD290" s="473">
        <v>130638.12967900001</v>
      </c>
      <c r="AE290" s="398">
        <v>0</v>
      </c>
      <c r="AF290" s="398">
        <v>130638.12967900001</v>
      </c>
      <c r="AG290" s="473">
        <v>28886.744869490001</v>
      </c>
      <c r="AH290" s="171">
        <v>0.22112031870380894</v>
      </c>
      <c r="AI290" s="282"/>
      <c r="AJ290" s="398">
        <v>0</v>
      </c>
      <c r="AK290" s="190">
        <v>28886.744869490001</v>
      </c>
      <c r="AL290" s="339" t="e" vm="1">
        <v>#VALUE!</v>
      </c>
      <c r="AM290" s="473">
        <v>14556.403435570001</v>
      </c>
      <c r="AN290" s="188">
        <v>0.11142538148194212</v>
      </c>
      <c r="AO290" s="283"/>
      <c r="AP290" s="398">
        <v>0</v>
      </c>
      <c r="AQ290" s="190">
        <v>14556.403435570001</v>
      </c>
      <c r="AR290" s="174" t="e">
        <v>#N/A</v>
      </c>
      <c r="AS290" s="473">
        <v>13509.966054569999</v>
      </c>
      <c r="AT290" s="188">
        <v>0.10341518274768838</v>
      </c>
      <c r="AU290" s="473">
        <v>101751.38480950998</v>
      </c>
      <c r="AV290" s="398">
        <v>14330.341433919999</v>
      </c>
      <c r="AW290" s="398">
        <v>116081.72624342999</v>
      </c>
      <c r="AX290" s="398">
        <v>0</v>
      </c>
      <c r="AY290" s="398" t="e">
        <v>#N/A</v>
      </c>
      <c r="AZ290" s="176" t="e">
        <v>#N/A</v>
      </c>
      <c r="BA290" s="140"/>
      <c r="BB290" s="380"/>
      <c r="BC290" s="376"/>
      <c r="BD290" s="376"/>
      <c r="BE290" s="376"/>
      <c r="BF290" s="376"/>
      <c r="BG290" s="376"/>
      <c r="BH290" s="376"/>
      <c r="BI290" s="376"/>
      <c r="BJ290" s="376"/>
      <c r="BK290" s="376"/>
      <c r="BL290" s="376"/>
      <c r="BM290" s="376"/>
      <c r="BO290" s="376"/>
      <c r="BP290" s="376"/>
      <c r="BQ290" s="376"/>
      <c r="BR290" s="376"/>
      <c r="BS290" s="376"/>
      <c r="BT290" s="376"/>
      <c r="BU290" s="376"/>
      <c r="BV290" s="376"/>
      <c r="BW290" s="376"/>
      <c r="BX290" s="376"/>
      <c r="BY290" s="376"/>
      <c r="BZ290" s="376"/>
    </row>
    <row r="291" spans="1:78" ht="45.75" customHeight="1" thickBot="1">
      <c r="B291" s="198"/>
      <c r="C291" s="199"/>
      <c r="D291" s="199"/>
      <c r="E291" s="199"/>
      <c r="F291" s="199"/>
      <c r="G291" s="199"/>
      <c r="H291" s="199"/>
      <c r="I291" s="199"/>
      <c r="J291" s="199"/>
      <c r="K291" s="199"/>
      <c r="L291" s="199"/>
      <c r="M291" s="199"/>
      <c r="T291" s="145"/>
      <c r="U291" s="447"/>
      <c r="V291" s="146"/>
      <c r="W291" s="145"/>
      <c r="X291" s="145"/>
      <c r="Y291" s="145"/>
      <c r="Z291" s="145"/>
      <c r="AA291" s="145"/>
      <c r="AB291" s="145"/>
      <c r="AC291" s="145"/>
      <c r="AD291" s="441"/>
      <c r="AE291" s="206"/>
      <c r="AF291" s="206"/>
      <c r="AG291" s="441"/>
      <c r="AH291" s="147"/>
      <c r="AI291" s="148"/>
      <c r="AJ291" s="148"/>
      <c r="AK291" s="148"/>
      <c r="AL291" s="141"/>
      <c r="AM291" s="441"/>
      <c r="AN291" s="147"/>
      <c r="AO291" s="148"/>
      <c r="AP291" s="148"/>
      <c r="AQ291" s="148"/>
      <c r="AR291" s="141"/>
      <c r="AS291" s="441"/>
      <c r="AT291" s="147"/>
      <c r="AU291" s="441"/>
      <c r="AV291" s="391"/>
      <c r="AW291" s="391"/>
      <c r="AX291" s="391"/>
      <c r="AY291" s="148"/>
      <c r="AZ291" s="148"/>
      <c r="BA291" s="140"/>
      <c r="BB291" s="352"/>
      <c r="BC291" s="352"/>
      <c r="BD291" s="352"/>
      <c r="BE291" s="352"/>
      <c r="BF291" s="352"/>
      <c r="BG291" s="352"/>
      <c r="BH291" s="352"/>
      <c r="BI291" s="352"/>
      <c r="BJ291" s="352"/>
      <c r="BK291" s="352"/>
      <c r="BL291" s="352"/>
      <c r="BM291" s="352"/>
      <c r="BO291" s="352"/>
      <c r="BP291" s="352"/>
      <c r="BQ291" s="352"/>
      <c r="BR291" s="352"/>
      <c r="BS291" s="352"/>
      <c r="BT291" s="352"/>
      <c r="BU291" s="352"/>
      <c r="BV291" s="352"/>
      <c r="BW291" s="352"/>
      <c r="BX291" s="352"/>
      <c r="BY291" s="352"/>
      <c r="BZ291" s="352"/>
    </row>
    <row r="292" spans="1:78" ht="15.75" customHeight="1">
      <c r="T292" s="541" t="s">
        <v>443</v>
      </c>
      <c r="U292" s="541"/>
      <c r="V292" s="541"/>
      <c r="W292" s="541"/>
      <c r="X292" s="541"/>
      <c r="Y292" s="541"/>
      <c r="Z292" s="541"/>
      <c r="AA292" s="541"/>
      <c r="AB292" s="541"/>
      <c r="AC292" s="541"/>
      <c r="AD292" s="541"/>
      <c r="AE292" s="541"/>
      <c r="AF292" s="541"/>
      <c r="AG292" s="541"/>
      <c r="AH292" s="541"/>
      <c r="AI292" s="541"/>
      <c r="AJ292" s="541"/>
      <c r="AK292" s="541"/>
      <c r="AL292" s="541"/>
      <c r="AM292" s="541"/>
      <c r="AN292" s="541"/>
      <c r="AO292" s="541"/>
      <c r="AP292" s="541"/>
      <c r="AQ292" s="541"/>
      <c r="AR292" s="541"/>
      <c r="AS292" s="243"/>
      <c r="AT292" s="243"/>
      <c r="AU292" s="441"/>
      <c r="AV292" s="391"/>
      <c r="AW292" s="391"/>
      <c r="AX292" s="391"/>
      <c r="AY292" s="148"/>
      <c r="AZ292" s="148"/>
      <c r="BA292" s="140"/>
      <c r="BB292" s="352"/>
      <c r="BC292" s="352"/>
      <c r="BD292" s="352"/>
      <c r="BE292" s="352"/>
      <c r="BF292" s="352"/>
      <c r="BG292" s="352"/>
      <c r="BH292" s="352"/>
      <c r="BI292" s="352"/>
      <c r="BJ292" s="352"/>
      <c r="BK292" s="352"/>
      <c r="BL292" s="352"/>
      <c r="BM292" s="352"/>
      <c r="BO292" s="352"/>
      <c r="BP292" s="352"/>
      <c r="BQ292" s="352"/>
      <c r="BR292" s="352"/>
      <c r="BS292" s="352"/>
      <c r="BT292" s="352"/>
      <c r="BU292" s="352"/>
      <c r="BV292" s="352"/>
      <c r="BW292" s="352"/>
      <c r="BX292" s="352"/>
      <c r="BY292" s="352"/>
      <c r="BZ292" s="352"/>
    </row>
    <row r="293" spans="1:78" ht="7.5" customHeight="1" thickBot="1">
      <c r="T293" s="145"/>
      <c r="U293" s="447"/>
      <c r="V293" s="146"/>
      <c r="W293" s="145"/>
      <c r="X293" s="145"/>
      <c r="Y293" s="145"/>
      <c r="Z293" s="145"/>
      <c r="AA293" s="145"/>
      <c r="AB293" s="145"/>
      <c r="AC293" s="145"/>
      <c r="AD293" s="441"/>
      <c r="AE293" s="145"/>
      <c r="AF293" s="145"/>
      <c r="AG293" s="441"/>
      <c r="AH293" s="147"/>
      <c r="AI293" s="148"/>
      <c r="AJ293" s="148"/>
      <c r="AK293" s="148"/>
      <c r="AL293" s="141"/>
      <c r="AM293" s="441"/>
      <c r="AN293" s="147"/>
      <c r="AO293" s="148"/>
      <c r="AP293" s="148"/>
      <c r="AQ293" s="148"/>
      <c r="AR293" s="141"/>
      <c r="AS293" s="441"/>
      <c r="AT293" s="147"/>
      <c r="AU293" s="441"/>
      <c r="AV293" s="391"/>
      <c r="AW293" s="391"/>
      <c r="AX293" s="391"/>
      <c r="AY293" s="148"/>
      <c r="AZ293" s="148"/>
      <c r="BA293" s="140"/>
      <c r="BB293" s="352"/>
      <c r="BC293" s="352"/>
      <c r="BD293" s="352"/>
      <c r="BE293" s="352"/>
      <c r="BF293" s="352"/>
      <c r="BG293" s="352"/>
      <c r="BH293" s="352"/>
      <c r="BI293" s="352"/>
      <c r="BJ293" s="352"/>
      <c r="BK293" s="352"/>
      <c r="BL293" s="352"/>
      <c r="BM293" s="352"/>
      <c r="BO293" s="352"/>
      <c r="BP293" s="352"/>
      <c r="BQ293" s="352"/>
      <c r="BR293" s="352"/>
      <c r="BS293" s="352"/>
      <c r="BT293" s="352"/>
      <c r="BU293" s="352"/>
      <c r="BV293" s="352"/>
      <c r="BW293" s="352"/>
      <c r="BX293" s="352"/>
      <c r="BY293" s="352"/>
      <c r="BZ293" s="352"/>
    </row>
    <row r="294" spans="1:78" ht="51" customHeight="1" thickBot="1">
      <c r="B294" s="154"/>
      <c r="C294" s="232"/>
      <c r="D294" s="232"/>
      <c r="E294" s="232"/>
      <c r="F294" s="232"/>
      <c r="G294" s="232"/>
      <c r="H294" s="232"/>
      <c r="I294" s="232"/>
      <c r="J294" s="232"/>
      <c r="K294" s="232"/>
      <c r="L294" s="232"/>
      <c r="M294" s="232"/>
      <c r="N294" s="232"/>
      <c r="O294" s="232"/>
      <c r="P294" s="232"/>
      <c r="Q294" s="232"/>
      <c r="R294" s="232"/>
      <c r="S294" s="232"/>
      <c r="T294" s="159" t="s">
        <v>125</v>
      </c>
      <c r="U294" s="456"/>
      <c r="V294" s="159" t="s">
        <v>125</v>
      </c>
      <c r="W294" s="160" t="s">
        <v>126</v>
      </c>
      <c r="X294" s="160" t="s">
        <v>127</v>
      </c>
      <c r="Y294" s="160" t="s">
        <v>128</v>
      </c>
      <c r="Z294" s="160" t="s">
        <v>129</v>
      </c>
      <c r="AA294" s="160" t="s">
        <v>130</v>
      </c>
      <c r="AB294" s="160" t="s">
        <v>131</v>
      </c>
      <c r="AC294" s="159" t="s">
        <v>132</v>
      </c>
      <c r="AD294" s="469" t="s">
        <v>133</v>
      </c>
      <c r="AE294" s="159" t="s">
        <v>134</v>
      </c>
      <c r="AF294" s="159" t="s">
        <v>135</v>
      </c>
      <c r="AG294" s="469" t="s">
        <v>0</v>
      </c>
      <c r="AH294" s="161" t="s">
        <v>136</v>
      </c>
      <c r="AI294" s="162" t="s">
        <v>137</v>
      </c>
      <c r="AJ294" s="162" t="s">
        <v>138</v>
      </c>
      <c r="AK294" s="162" t="s">
        <v>139</v>
      </c>
      <c r="AL294" s="163" t="s">
        <v>140</v>
      </c>
      <c r="AM294" s="469" t="s">
        <v>141</v>
      </c>
      <c r="AN294" s="161" t="s">
        <v>142</v>
      </c>
      <c r="AO294" s="162"/>
      <c r="AP294" s="259" t="s">
        <v>144</v>
      </c>
      <c r="AQ294" s="259" t="s">
        <v>145</v>
      </c>
      <c r="AR294" s="288" t="s">
        <v>146</v>
      </c>
      <c r="AS294" s="469" t="s">
        <v>464</v>
      </c>
      <c r="AT294" s="161" t="s">
        <v>465</v>
      </c>
      <c r="AU294" s="469" t="s">
        <v>147</v>
      </c>
      <c r="AV294" s="392" t="s">
        <v>148</v>
      </c>
      <c r="AW294" s="392" t="s">
        <v>149</v>
      </c>
      <c r="AX294" s="438"/>
      <c r="AY294" s="164" t="s">
        <v>151</v>
      </c>
      <c r="AZ294" s="165" t="s">
        <v>152</v>
      </c>
      <c r="BA294" s="140"/>
      <c r="BB294" s="358"/>
      <c r="BC294" s="353"/>
      <c r="BD294" s="353"/>
      <c r="BE294" s="353"/>
      <c r="BF294" s="353"/>
      <c r="BG294" s="353"/>
      <c r="BH294" s="353"/>
      <c r="BI294" s="353"/>
      <c r="BJ294" s="353"/>
      <c r="BK294" s="353"/>
      <c r="BL294" s="353"/>
      <c r="BM294" s="353"/>
      <c r="BO294" s="353"/>
      <c r="BP294" s="353"/>
      <c r="BQ294" s="353"/>
      <c r="BR294" s="353"/>
      <c r="BS294" s="353"/>
      <c r="BT294" s="353"/>
      <c r="BU294" s="353"/>
      <c r="BV294" s="353"/>
      <c r="BW294" s="353"/>
      <c r="BX294" s="353"/>
      <c r="BY294" s="353"/>
      <c r="BZ294" s="353"/>
    </row>
    <row r="295" spans="1:78" ht="26.25" customHeight="1" thickBot="1">
      <c r="B295" s="169" t="s">
        <v>196</v>
      </c>
      <c r="C295" s="1" t="s">
        <v>471</v>
      </c>
      <c r="D295" s="1" t="s">
        <v>164</v>
      </c>
      <c r="E295" s="1" t="s">
        <v>165</v>
      </c>
      <c r="F295" s="1" t="s">
        <v>164</v>
      </c>
      <c r="G295" s="1" t="s">
        <v>164</v>
      </c>
      <c r="H295" s="1" t="s">
        <v>164</v>
      </c>
      <c r="I295" s="1" t="s">
        <v>164</v>
      </c>
      <c r="J295" s="1" t="s">
        <v>164</v>
      </c>
      <c r="K295" s="1" t="s">
        <v>164</v>
      </c>
      <c r="L295" s="1" t="s">
        <v>164</v>
      </c>
      <c r="M295" s="1" t="s">
        <v>164</v>
      </c>
      <c r="N295" s="1" t="s">
        <v>164</v>
      </c>
      <c r="O295" s="1" t="s">
        <v>164</v>
      </c>
      <c r="T295" s="160" t="s">
        <v>166</v>
      </c>
      <c r="U295" s="457"/>
      <c r="V295" s="160" t="s">
        <v>166</v>
      </c>
      <c r="W295" s="398">
        <v>26400</v>
      </c>
      <c r="X295" s="190">
        <v>0</v>
      </c>
      <c r="Y295" s="190">
        <v>521.44799999999998</v>
      </c>
      <c r="Z295" s="190"/>
      <c r="AA295" s="190">
        <v>521.44799999999998</v>
      </c>
      <c r="AB295" s="190">
        <v>0</v>
      </c>
      <c r="AC295" s="190">
        <v>0</v>
      </c>
      <c r="AD295" s="473">
        <v>26400</v>
      </c>
      <c r="AE295" s="398">
        <v>6160.855654</v>
      </c>
      <c r="AF295" s="398">
        <v>20239.144345999994</v>
      </c>
      <c r="AG295" s="473">
        <v>15320.369304009999</v>
      </c>
      <c r="AH295" s="171">
        <v>0.58031701909128786</v>
      </c>
      <c r="AI295" s="246"/>
      <c r="AJ295" s="330">
        <v>0</v>
      </c>
      <c r="AK295" s="330">
        <v>14396.51263001</v>
      </c>
      <c r="AL295" s="339" t="e" vm="1">
        <v>#VALUE!</v>
      </c>
      <c r="AM295" s="492">
        <v>14293.017728619998</v>
      </c>
      <c r="AN295" s="343">
        <v>0.54140218669015139</v>
      </c>
      <c r="AO295" s="225"/>
      <c r="AP295" s="330">
        <v>0</v>
      </c>
      <c r="AQ295" s="330">
        <v>13740.982671619999</v>
      </c>
      <c r="AR295" s="174" t="e">
        <v>#N/A</v>
      </c>
      <c r="AS295" s="492">
        <v>14293.017728619998</v>
      </c>
      <c r="AT295" s="343">
        <v>0.54140218669015139</v>
      </c>
      <c r="AU295" s="473">
        <v>11079.630695990001</v>
      </c>
      <c r="AV295" s="398">
        <v>1027.3515753900001</v>
      </c>
      <c r="AW295" s="400">
        <v>12106.982271380002</v>
      </c>
      <c r="AX295" s="434"/>
      <c r="AY295" s="192" t="e">
        <v>#N/A</v>
      </c>
      <c r="AZ295" s="176" t="e">
        <v>#N/A</v>
      </c>
      <c r="BA295" s="140"/>
      <c r="BB295" s="284"/>
      <c r="BC295" s="285"/>
      <c r="BD295" s="285"/>
      <c r="BE295" s="285"/>
      <c r="BF295" s="285"/>
      <c r="BG295" s="285"/>
      <c r="BH295" s="285"/>
      <c r="BI295" s="285"/>
      <c r="BJ295" s="285"/>
      <c r="BK295" s="285"/>
      <c r="BL295" s="285"/>
      <c r="BM295" s="285"/>
      <c r="BO295" s="285"/>
      <c r="BP295" s="285"/>
      <c r="BQ295" s="285"/>
      <c r="BR295" s="285"/>
      <c r="BS295" s="285"/>
      <c r="BT295" s="285"/>
      <c r="BU295" s="285"/>
      <c r="BV295" s="285"/>
      <c r="BW295" s="285"/>
      <c r="BX295" s="285"/>
      <c r="BY295" s="285"/>
      <c r="BZ295" s="285"/>
    </row>
    <row r="296" spans="1:78" ht="22.5" customHeight="1">
      <c r="B296" s="169" t="s">
        <v>196</v>
      </c>
      <c r="C296" s="1" t="s">
        <v>471</v>
      </c>
      <c r="D296" s="1" t="s">
        <v>164</v>
      </c>
      <c r="E296" s="1" t="s">
        <v>165</v>
      </c>
      <c r="F296" s="1">
        <v>1</v>
      </c>
      <c r="G296" s="1" t="s">
        <v>164</v>
      </c>
      <c r="H296" s="1" t="s">
        <v>164</v>
      </c>
      <c r="I296" s="1" t="s">
        <v>164</v>
      </c>
      <c r="J296" s="1" t="s">
        <v>164</v>
      </c>
      <c r="K296" s="1" t="s">
        <v>164</v>
      </c>
      <c r="L296" s="1" t="s">
        <v>164</v>
      </c>
      <c r="M296" s="1" t="s">
        <v>164</v>
      </c>
      <c r="N296" s="1" t="s">
        <v>164</v>
      </c>
      <c r="O296" s="1" t="s">
        <v>164</v>
      </c>
      <c r="T296" s="331" t="s">
        <v>203</v>
      </c>
      <c r="U296" s="463"/>
      <c r="V296" s="179" t="s">
        <v>203</v>
      </c>
      <c r="W296" s="397">
        <v>16227</v>
      </c>
      <c r="X296" s="330">
        <v>0</v>
      </c>
      <c r="Y296" s="397">
        <v>0</v>
      </c>
      <c r="Z296" s="330"/>
      <c r="AA296" s="397">
        <v>0</v>
      </c>
      <c r="AB296" s="330"/>
      <c r="AC296" s="330"/>
      <c r="AD296" s="472">
        <v>16227</v>
      </c>
      <c r="AE296" s="397">
        <v>9.7036540000000002</v>
      </c>
      <c r="AF296" s="397">
        <v>16217.296345999999</v>
      </c>
      <c r="AG296" s="472">
        <v>12339.769219</v>
      </c>
      <c r="AH296" s="182">
        <v>0.76044673809083629</v>
      </c>
      <c r="AI296" s="225"/>
      <c r="AJ296" s="181">
        <v>0</v>
      </c>
      <c r="AK296" s="181">
        <v>12339.769219</v>
      </c>
      <c r="AL296" s="339" t="e" vm="1">
        <v>#VALUE!</v>
      </c>
      <c r="AM296" s="472">
        <v>12319.945784</v>
      </c>
      <c r="AN296" s="182">
        <v>0.75922510531829668</v>
      </c>
      <c r="AO296" s="225"/>
      <c r="AP296" s="181">
        <v>0</v>
      </c>
      <c r="AQ296" s="181">
        <v>12319.945784</v>
      </c>
      <c r="AR296" s="174" t="e">
        <v>#N/A</v>
      </c>
      <c r="AS296" s="472">
        <v>12319.945784</v>
      </c>
      <c r="AT296" s="182">
        <v>0.75922510531829668</v>
      </c>
      <c r="AU296" s="472">
        <v>3887.2307810000002</v>
      </c>
      <c r="AV296" s="395">
        <v>19.823435000000245</v>
      </c>
      <c r="AW296" s="396">
        <v>3907.0542160000005</v>
      </c>
      <c r="AX296" s="439"/>
      <c r="AY296" s="195" t="e">
        <v>#N/A</v>
      </c>
      <c r="AZ296" s="176" t="e">
        <v>#N/A</v>
      </c>
      <c r="BA296" s="140"/>
      <c r="BB296" s="281"/>
      <c r="BC296" s="273"/>
      <c r="BD296" s="273"/>
      <c r="BE296" s="273"/>
      <c r="BF296" s="273"/>
      <c r="BG296" s="273"/>
      <c r="BH296" s="273"/>
      <c r="BI296" s="273"/>
      <c r="BJ296" s="273"/>
      <c r="BK296" s="273"/>
      <c r="BL296" s="273"/>
      <c r="BM296" s="273"/>
      <c r="BO296" s="273"/>
      <c r="BP296" s="273"/>
      <c r="BQ296" s="273"/>
      <c r="BR296" s="273"/>
      <c r="BS296" s="273"/>
      <c r="BT296" s="273"/>
      <c r="BU296" s="273"/>
      <c r="BV296" s="273"/>
      <c r="BW296" s="273"/>
      <c r="BX296" s="273"/>
      <c r="BY296" s="273"/>
      <c r="BZ296" s="273"/>
    </row>
    <row r="297" spans="1:78" ht="22.5" customHeight="1">
      <c r="B297" s="169" t="s">
        <v>196</v>
      </c>
      <c r="C297" s="1" t="s">
        <v>471</v>
      </c>
      <c r="D297" s="1" t="s">
        <v>164</v>
      </c>
      <c r="E297" s="1" t="s">
        <v>165</v>
      </c>
      <c r="F297" s="1">
        <v>2</v>
      </c>
      <c r="G297" s="1" t="s">
        <v>164</v>
      </c>
      <c r="H297" s="1" t="s">
        <v>164</v>
      </c>
      <c r="I297" s="1" t="s">
        <v>164</v>
      </c>
      <c r="J297" s="1" t="s">
        <v>164</v>
      </c>
      <c r="K297" s="1" t="s">
        <v>164</v>
      </c>
      <c r="L297" s="1" t="s">
        <v>164</v>
      </c>
      <c r="M297" s="1" t="s">
        <v>164</v>
      </c>
      <c r="N297" s="1" t="s">
        <v>164</v>
      </c>
      <c r="O297" s="1" t="s">
        <v>164</v>
      </c>
      <c r="T297" s="179" t="s">
        <v>168</v>
      </c>
      <c r="U297" s="464"/>
      <c r="V297" s="179" t="s">
        <v>168</v>
      </c>
      <c r="W297" s="397">
        <v>1898</v>
      </c>
      <c r="X297" s="330">
        <v>0</v>
      </c>
      <c r="Y297" s="397">
        <v>0</v>
      </c>
      <c r="Z297" s="330"/>
      <c r="AA297" s="397">
        <v>134.85</v>
      </c>
      <c r="AB297" s="330"/>
      <c r="AC297" s="330"/>
      <c r="AD297" s="472">
        <v>2032.85</v>
      </c>
      <c r="AE297" s="397">
        <v>0</v>
      </c>
      <c r="AF297" s="397">
        <v>2032.85</v>
      </c>
      <c r="AG297" s="472">
        <v>1910.5965890099999</v>
      </c>
      <c r="AH297" s="182">
        <v>0.93986107632633986</v>
      </c>
      <c r="AI297" s="225"/>
      <c r="AJ297" s="181">
        <v>0</v>
      </c>
      <c r="AK297" s="181">
        <v>1910.5965890099999</v>
      </c>
      <c r="AL297" s="339" t="e" vm="1">
        <v>#VALUE!</v>
      </c>
      <c r="AM297" s="472">
        <v>1384.5028436199998</v>
      </c>
      <c r="AN297" s="182">
        <v>0.68106493032934046</v>
      </c>
      <c r="AO297" s="225"/>
      <c r="AP297" s="181">
        <v>0</v>
      </c>
      <c r="AQ297" s="181">
        <v>1384.5028436199998</v>
      </c>
      <c r="AR297" s="174" t="e">
        <v>#N/A</v>
      </c>
      <c r="AS297" s="472">
        <v>1384.5028436199998</v>
      </c>
      <c r="AT297" s="182">
        <v>0.68106493032934046</v>
      </c>
      <c r="AU297" s="472">
        <v>122.25341099000002</v>
      </c>
      <c r="AV297" s="395">
        <v>526.09374539000009</v>
      </c>
      <c r="AW297" s="396">
        <v>648.34715638000011</v>
      </c>
      <c r="AX297" s="439"/>
      <c r="AY297" s="195" t="e">
        <v>#N/A</v>
      </c>
      <c r="AZ297" s="176" t="e">
        <v>#N/A</v>
      </c>
      <c r="BA297" s="140"/>
      <c r="BB297" s="281"/>
      <c r="BC297" s="273"/>
      <c r="BD297" s="273"/>
      <c r="BE297" s="273"/>
      <c r="BF297" s="273"/>
      <c r="BG297" s="273"/>
      <c r="BH297" s="273"/>
      <c r="BI297" s="273"/>
      <c r="BJ297" s="273"/>
      <c r="BK297" s="273"/>
      <c r="BL297" s="273"/>
      <c r="BM297" s="273"/>
      <c r="BO297" s="273"/>
      <c r="BP297" s="273"/>
      <c r="BQ297" s="273"/>
      <c r="BR297" s="273"/>
      <c r="BS297" s="273"/>
      <c r="BT297" s="273"/>
      <c r="BU297" s="273"/>
      <c r="BV297" s="273"/>
      <c r="BW297" s="273"/>
      <c r="BX297" s="273"/>
      <c r="BY297" s="273"/>
      <c r="BZ297" s="273"/>
    </row>
    <row r="298" spans="1:78" ht="22.5" customHeight="1">
      <c r="B298" s="169" t="s">
        <v>196</v>
      </c>
      <c r="C298" s="1" t="s">
        <v>471</v>
      </c>
      <c r="D298" s="1" t="s">
        <v>164</v>
      </c>
      <c r="E298" s="1" t="s">
        <v>165</v>
      </c>
      <c r="F298" s="1">
        <v>3</v>
      </c>
      <c r="G298" s="1" t="s">
        <v>164</v>
      </c>
      <c r="H298" s="1" t="s">
        <v>164</v>
      </c>
      <c r="I298" s="1" t="s">
        <v>164</v>
      </c>
      <c r="J298" s="1" t="s">
        <v>164</v>
      </c>
      <c r="K298" s="1" t="s">
        <v>164</v>
      </c>
      <c r="L298" s="1" t="s">
        <v>164</v>
      </c>
      <c r="M298" s="1" t="s">
        <v>164</v>
      </c>
      <c r="N298" s="1" t="s">
        <v>164</v>
      </c>
      <c r="O298" s="1" t="s">
        <v>164</v>
      </c>
      <c r="T298" s="331" t="s">
        <v>169</v>
      </c>
      <c r="U298" s="463"/>
      <c r="V298" s="179" t="s">
        <v>169</v>
      </c>
      <c r="W298" s="397">
        <v>7505</v>
      </c>
      <c r="X298" s="330">
        <v>0</v>
      </c>
      <c r="Y298" s="397">
        <v>521.44799999999998</v>
      </c>
      <c r="Z298" s="330"/>
      <c r="AA298" s="397">
        <v>0</v>
      </c>
      <c r="AB298" s="330"/>
      <c r="AC298" s="330"/>
      <c r="AD298" s="472">
        <v>6983.5519999999997</v>
      </c>
      <c r="AE298" s="397">
        <v>6151.152</v>
      </c>
      <c r="AF298" s="397">
        <v>832.39999999999964</v>
      </c>
      <c r="AG298" s="472">
        <v>146.14682199999999</v>
      </c>
      <c r="AH298" s="182">
        <v>2.0927290582213751E-2</v>
      </c>
      <c r="AI298" s="225"/>
      <c r="AJ298" s="181">
        <v>0</v>
      </c>
      <c r="AK298" s="181">
        <v>146.14682199999999</v>
      </c>
      <c r="AL298" s="339" t="e" vm="1">
        <v>#VALUE!</v>
      </c>
      <c r="AM298" s="472">
        <v>36.534044000000002</v>
      </c>
      <c r="AN298" s="182">
        <v>5.2314415357686177E-3</v>
      </c>
      <c r="AO298" s="225"/>
      <c r="AP298" s="181">
        <v>0</v>
      </c>
      <c r="AQ298" s="181">
        <v>36.534044000000002</v>
      </c>
      <c r="AR298" s="174" t="e">
        <v>#N/A</v>
      </c>
      <c r="AS298" s="472">
        <v>36.534044000000002</v>
      </c>
      <c r="AT298" s="182">
        <v>5.2314415357686177E-3</v>
      </c>
      <c r="AU298" s="472">
        <v>6837.405178</v>
      </c>
      <c r="AV298" s="395">
        <v>109.61277799999999</v>
      </c>
      <c r="AW298" s="396">
        <v>6947.0179559999997</v>
      </c>
      <c r="AX298" s="439"/>
      <c r="AY298" s="195" t="e">
        <v>#N/A</v>
      </c>
      <c r="AZ298" s="176" t="e">
        <v>#N/A</v>
      </c>
      <c r="BA298" s="140"/>
      <c r="BB298" s="281"/>
      <c r="BC298" s="273"/>
      <c r="BD298" s="273"/>
      <c r="BE298" s="273"/>
      <c r="BF298" s="273"/>
      <c r="BG298" s="273"/>
      <c r="BH298" s="273"/>
      <c r="BI298" s="273"/>
      <c r="BJ298" s="273"/>
      <c r="BK298" s="273"/>
      <c r="BL298" s="273"/>
      <c r="BM298" s="273"/>
      <c r="BO298" s="273"/>
      <c r="BP298" s="273"/>
      <c r="BQ298" s="273"/>
      <c r="BR298" s="273"/>
      <c r="BS298" s="273"/>
      <c r="BT298" s="273"/>
      <c r="BU298" s="273"/>
      <c r="BV298" s="273"/>
      <c r="BW298" s="273"/>
      <c r="BX298" s="273"/>
      <c r="BY298" s="273"/>
      <c r="BZ298" s="273"/>
    </row>
    <row r="299" spans="1:78" ht="22.5" customHeight="1">
      <c r="B299" s="169" t="s">
        <v>196</v>
      </c>
      <c r="C299" s="1" t="s">
        <v>471</v>
      </c>
      <c r="D299" s="1" t="s">
        <v>164</v>
      </c>
      <c r="E299" s="1" t="s">
        <v>165</v>
      </c>
      <c r="F299" s="1">
        <v>5</v>
      </c>
      <c r="G299" s="1" t="s">
        <v>164</v>
      </c>
      <c r="H299" s="1" t="s">
        <v>164</v>
      </c>
      <c r="I299" s="1" t="s">
        <v>164</v>
      </c>
      <c r="J299" s="1" t="s">
        <v>164</v>
      </c>
      <c r="K299" s="1" t="s">
        <v>164</v>
      </c>
      <c r="L299" s="1" t="s">
        <v>164</v>
      </c>
      <c r="M299" s="1" t="s">
        <v>164</v>
      </c>
      <c r="N299" s="1" t="s">
        <v>164</v>
      </c>
      <c r="O299" s="1" t="s">
        <v>164</v>
      </c>
      <c r="T299" s="331" t="s">
        <v>349</v>
      </c>
      <c r="U299" s="463"/>
      <c r="V299" s="179" t="s">
        <v>349</v>
      </c>
      <c r="W299" s="397">
        <v>540</v>
      </c>
      <c r="X299" s="330">
        <v>0</v>
      </c>
      <c r="Y299" s="397">
        <v>0</v>
      </c>
      <c r="Z299" s="330"/>
      <c r="AA299" s="397">
        <v>386.59800000000001</v>
      </c>
      <c r="AB299" s="330"/>
      <c r="AC299" s="330"/>
      <c r="AD299" s="472">
        <v>926.59799999999996</v>
      </c>
      <c r="AE299" s="397">
        <v>0</v>
      </c>
      <c r="AF299" s="405">
        <v>926.59799999999996</v>
      </c>
      <c r="AG299" s="472">
        <v>821.75577399999997</v>
      </c>
      <c r="AH299" s="182">
        <v>0.88685252288478933</v>
      </c>
      <c r="AI299" s="225"/>
      <c r="AJ299" s="225"/>
      <c r="AK299" s="225"/>
      <c r="AL299" s="339" t="e" vm="1">
        <v>#VALUE!</v>
      </c>
      <c r="AM299" s="472">
        <v>449.93415700000003</v>
      </c>
      <c r="AN299" s="182">
        <v>0.48557643875769219</v>
      </c>
      <c r="AO299" s="225"/>
      <c r="AP299" s="225"/>
      <c r="AQ299" s="225"/>
      <c r="AR299" s="174" t="e">
        <v>#N/A</v>
      </c>
      <c r="AS299" s="472">
        <v>449.93415700000003</v>
      </c>
      <c r="AT299" s="182">
        <v>0.48557643875769219</v>
      </c>
      <c r="AU299" s="472">
        <v>104.84222599999998</v>
      </c>
      <c r="AV299" s="395">
        <v>371.82161699999995</v>
      </c>
      <c r="AW299" s="396">
        <v>476.66384299999993</v>
      </c>
      <c r="AX299" s="439"/>
      <c r="AY299" s="183" t="e">
        <v>#N/A</v>
      </c>
      <c r="AZ299" s="176" t="e">
        <v>#N/A</v>
      </c>
      <c r="BA299" s="140"/>
      <c r="BB299" s="281"/>
      <c r="BC299" s="273"/>
      <c r="BD299" s="273"/>
      <c r="BE299" s="273"/>
      <c r="BF299" s="273"/>
      <c r="BG299" s="273"/>
      <c r="BH299" s="273"/>
      <c r="BI299" s="273"/>
      <c r="BJ299" s="273"/>
      <c r="BK299" s="273"/>
      <c r="BL299" s="273"/>
      <c r="BM299" s="273"/>
      <c r="BO299" s="273"/>
      <c r="BP299" s="273"/>
      <c r="BQ299" s="273"/>
      <c r="BR299" s="273"/>
      <c r="BS299" s="273"/>
      <c r="BT299" s="273"/>
      <c r="BU299" s="273"/>
      <c r="BV299" s="273"/>
      <c r="BW299" s="273"/>
      <c r="BX299" s="273"/>
      <c r="BY299" s="273"/>
      <c r="BZ299" s="273"/>
    </row>
    <row r="300" spans="1:78" ht="45" customHeight="1" thickBot="1">
      <c r="B300" s="169" t="s">
        <v>196</v>
      </c>
      <c r="C300" s="1" t="s">
        <v>471</v>
      </c>
      <c r="D300" s="1" t="s">
        <v>164</v>
      </c>
      <c r="E300" s="1" t="s">
        <v>165</v>
      </c>
      <c r="F300" s="1">
        <v>8</v>
      </c>
      <c r="G300" s="1" t="s">
        <v>164</v>
      </c>
      <c r="H300" s="1" t="s">
        <v>164</v>
      </c>
      <c r="I300" s="1" t="s">
        <v>164</v>
      </c>
      <c r="J300" s="1" t="s">
        <v>164</v>
      </c>
      <c r="K300" s="1" t="s">
        <v>164</v>
      </c>
      <c r="L300" s="1" t="s">
        <v>164</v>
      </c>
      <c r="M300" s="1" t="s">
        <v>164</v>
      </c>
      <c r="N300" s="1" t="s">
        <v>164</v>
      </c>
      <c r="O300" s="1" t="s">
        <v>164</v>
      </c>
      <c r="T300" s="179" t="s">
        <v>171</v>
      </c>
      <c r="U300" s="464"/>
      <c r="V300" s="179" t="s">
        <v>171</v>
      </c>
      <c r="W300" s="397">
        <v>230</v>
      </c>
      <c r="X300" s="330">
        <v>0</v>
      </c>
      <c r="Y300" s="397">
        <v>0</v>
      </c>
      <c r="Z300" s="330"/>
      <c r="AA300" s="397">
        <v>0</v>
      </c>
      <c r="AB300" s="330"/>
      <c r="AC300" s="330"/>
      <c r="AD300" s="472">
        <v>230</v>
      </c>
      <c r="AE300" s="397">
        <v>0</v>
      </c>
      <c r="AF300" s="397">
        <v>230</v>
      </c>
      <c r="AG300" s="472">
        <v>102.1009</v>
      </c>
      <c r="AH300" s="182">
        <v>0.44391695652173913</v>
      </c>
      <c r="AI300" s="225"/>
      <c r="AJ300" s="225"/>
      <c r="AK300" s="225"/>
      <c r="AL300" s="339" t="e" vm="1">
        <v>#VALUE!</v>
      </c>
      <c r="AM300" s="472">
        <v>102.1009</v>
      </c>
      <c r="AN300" s="182">
        <v>0.44391695652173913</v>
      </c>
      <c r="AO300" s="225"/>
      <c r="AP300" s="225"/>
      <c r="AQ300" s="225"/>
      <c r="AR300" s="174" t="e">
        <v>#N/A</v>
      </c>
      <c r="AS300" s="472">
        <v>102.1009</v>
      </c>
      <c r="AT300" s="182">
        <v>0.44391695652173913</v>
      </c>
      <c r="AU300" s="472">
        <v>127.8991</v>
      </c>
      <c r="AV300" s="395">
        <v>0</v>
      </c>
      <c r="AW300" s="396">
        <v>127.8991</v>
      </c>
      <c r="AX300" s="439"/>
      <c r="AY300" s="183" t="e">
        <v>#N/A</v>
      </c>
      <c r="AZ300" s="176" t="e">
        <v>#N/A</v>
      </c>
      <c r="BA300" s="140"/>
      <c r="BB300" s="281"/>
      <c r="BC300" s="273"/>
      <c r="BD300" s="273"/>
      <c r="BE300" s="273"/>
      <c r="BF300" s="273"/>
      <c r="BG300" s="273"/>
      <c r="BH300" s="273"/>
      <c r="BI300" s="273"/>
      <c r="BJ300" s="273"/>
      <c r="BK300" s="273"/>
      <c r="BL300" s="273"/>
      <c r="BM300" s="273"/>
      <c r="BO300" s="273"/>
      <c r="BP300" s="273"/>
      <c r="BQ300" s="273"/>
      <c r="BR300" s="273"/>
      <c r="BS300" s="273"/>
      <c r="BT300" s="273"/>
      <c r="BU300" s="273"/>
      <c r="BV300" s="273"/>
      <c r="BW300" s="273"/>
      <c r="BX300" s="273"/>
      <c r="BY300" s="273"/>
      <c r="BZ300" s="273"/>
    </row>
    <row r="301" spans="1:78" ht="27.75" customHeight="1" thickBot="1">
      <c r="A301" s="186"/>
      <c r="B301" s="169" t="s">
        <v>196</v>
      </c>
      <c r="C301" s="1" t="s">
        <v>471</v>
      </c>
      <c r="D301" s="186" t="s">
        <v>164</v>
      </c>
      <c r="E301" s="186" t="s">
        <v>172</v>
      </c>
      <c r="F301" s="186" t="s">
        <v>164</v>
      </c>
      <c r="G301" s="186" t="s">
        <v>164</v>
      </c>
      <c r="H301" s="186" t="s">
        <v>164</v>
      </c>
      <c r="I301" s="186" t="s">
        <v>164</v>
      </c>
      <c r="J301" s="186" t="s">
        <v>164</v>
      </c>
      <c r="K301" s="186" t="s">
        <v>164</v>
      </c>
      <c r="L301" s="186" t="s">
        <v>164</v>
      </c>
      <c r="M301" s="186" t="s">
        <v>164</v>
      </c>
      <c r="N301" s="186" t="s">
        <v>164</v>
      </c>
      <c r="O301" s="186" t="s">
        <v>164</v>
      </c>
      <c r="P301" s="186"/>
      <c r="Q301" s="186"/>
      <c r="R301" s="186"/>
      <c r="S301" s="186"/>
      <c r="T301" s="187" t="s">
        <v>173</v>
      </c>
      <c r="U301" s="445"/>
      <c r="V301" s="187" t="s">
        <v>173</v>
      </c>
      <c r="W301" s="398">
        <v>0</v>
      </c>
      <c r="X301" s="398">
        <v>0</v>
      </c>
      <c r="Y301" s="398">
        <v>0</v>
      </c>
      <c r="Z301" s="398"/>
      <c r="AA301" s="398">
        <v>0</v>
      </c>
      <c r="AB301" s="398">
        <v>0</v>
      </c>
      <c r="AC301" s="398"/>
      <c r="AD301" s="473">
        <v>0</v>
      </c>
      <c r="AE301" s="398">
        <v>0</v>
      </c>
      <c r="AF301" s="398">
        <v>0</v>
      </c>
      <c r="AG301" s="473">
        <v>0</v>
      </c>
      <c r="AH301" s="188" t="e">
        <v>#DIV/0!</v>
      </c>
      <c r="AI301" s="189" t="e">
        <v>#DIV/0!</v>
      </c>
      <c r="AJ301" s="190">
        <v>0</v>
      </c>
      <c r="AK301" s="190">
        <v>0</v>
      </c>
      <c r="AL301" s="242" t="e" vm="1">
        <v>#VALUE!</v>
      </c>
      <c r="AM301" s="473">
        <v>0</v>
      </c>
      <c r="AN301" s="188" t="e">
        <v>#DIV/0!</v>
      </c>
      <c r="AO301" s="191" t="e">
        <v>#DIV/0!</v>
      </c>
      <c r="AP301" s="190">
        <v>0</v>
      </c>
      <c r="AQ301" s="190">
        <v>0</v>
      </c>
      <c r="AR301" s="242" t="e">
        <v>#N/A</v>
      </c>
      <c r="AS301" s="473">
        <v>0</v>
      </c>
      <c r="AT301" s="188" t="e">
        <v>#DIV/0!</v>
      </c>
      <c r="AU301" s="473">
        <v>0</v>
      </c>
      <c r="AV301" s="398">
        <v>0</v>
      </c>
      <c r="AW301" s="398">
        <v>0</v>
      </c>
      <c r="AX301" s="398">
        <v>0</v>
      </c>
      <c r="AY301" s="192">
        <v>0</v>
      </c>
      <c r="AZ301" s="176">
        <v>1</v>
      </c>
      <c r="BA301" s="140"/>
      <c r="BB301" s="350"/>
      <c r="BC301" s="350"/>
      <c r="BD301" s="350"/>
      <c r="BE301" s="350"/>
      <c r="BF301" s="350"/>
      <c r="BG301" s="350"/>
      <c r="BH301" s="350"/>
      <c r="BI301" s="350"/>
      <c r="BJ301" s="350"/>
      <c r="BK301" s="350"/>
      <c r="BL301" s="350"/>
      <c r="BM301" s="350"/>
      <c r="BO301" s="350"/>
      <c r="BP301" s="350"/>
      <c r="BQ301" s="350"/>
      <c r="BR301" s="350"/>
      <c r="BS301" s="350"/>
      <c r="BT301" s="350"/>
      <c r="BU301" s="350"/>
      <c r="BV301" s="350"/>
      <c r="BW301" s="350"/>
      <c r="BX301" s="350"/>
      <c r="BY301" s="350"/>
      <c r="BZ301" s="350"/>
    </row>
    <row r="302" spans="1:78" ht="21.75" customHeight="1">
      <c r="A302" s="186"/>
      <c r="B302" s="169" t="s">
        <v>196</v>
      </c>
      <c r="C302" s="1" t="s">
        <v>471</v>
      </c>
      <c r="D302" s="186" t="s">
        <v>204</v>
      </c>
      <c r="E302" s="186" t="s">
        <v>172</v>
      </c>
      <c r="F302" s="186" t="s">
        <v>164</v>
      </c>
      <c r="G302" s="186" t="s">
        <v>164</v>
      </c>
      <c r="H302" s="186" t="s">
        <v>164</v>
      </c>
      <c r="I302" s="186" t="s">
        <v>164</v>
      </c>
      <c r="J302" s="186" t="s">
        <v>164</v>
      </c>
      <c r="K302" s="186" t="s">
        <v>164</v>
      </c>
      <c r="L302" s="186" t="s">
        <v>164</v>
      </c>
      <c r="M302" s="186" t="s">
        <v>164</v>
      </c>
      <c r="N302" s="186" t="s">
        <v>164</v>
      </c>
      <c r="O302" s="186" t="s">
        <v>164</v>
      </c>
      <c r="P302" s="186"/>
      <c r="Q302" s="186"/>
      <c r="R302" s="186"/>
      <c r="S302" s="186"/>
      <c r="T302" s="193" t="s">
        <v>174</v>
      </c>
      <c r="U302" s="450"/>
      <c r="V302" s="193" t="s">
        <v>174</v>
      </c>
      <c r="W302" s="399">
        <v>0</v>
      </c>
      <c r="X302" s="399">
        <v>0</v>
      </c>
      <c r="Y302" s="397">
        <v>0</v>
      </c>
      <c r="Z302" s="395"/>
      <c r="AA302" s="397">
        <v>0</v>
      </c>
      <c r="AB302" s="397"/>
      <c r="AC302" s="395"/>
      <c r="AD302" s="472">
        <v>0</v>
      </c>
      <c r="AE302" s="399">
        <v>0</v>
      </c>
      <c r="AF302" s="397">
        <v>0</v>
      </c>
      <c r="AG302" s="474">
        <v>0</v>
      </c>
      <c r="AH302" s="332" t="e">
        <v>#DIV/0!</v>
      </c>
      <c r="AI302" s="189" t="e">
        <v>#DIV/0!</v>
      </c>
      <c r="AJ302" s="194">
        <v>0</v>
      </c>
      <c r="AK302" s="181">
        <v>0</v>
      </c>
      <c r="AL302" s="242" t="e" vm="1">
        <v>#VALUE!</v>
      </c>
      <c r="AM302" s="474">
        <v>0</v>
      </c>
      <c r="AN302" s="182" t="e">
        <v>#DIV/0!</v>
      </c>
      <c r="AO302" s="191" t="e">
        <v>#DIV/0!</v>
      </c>
      <c r="AP302" s="194">
        <v>0</v>
      </c>
      <c r="AQ302" s="181">
        <v>0</v>
      </c>
      <c r="AR302" s="242" t="e">
        <v>#N/A</v>
      </c>
      <c r="AS302" s="474">
        <v>0</v>
      </c>
      <c r="AT302" s="182" t="e">
        <v>#DIV/0!</v>
      </c>
      <c r="AU302" s="472">
        <v>0</v>
      </c>
      <c r="AV302" s="395">
        <v>0</v>
      </c>
      <c r="AW302" s="396">
        <v>0</v>
      </c>
      <c r="AX302" s="397">
        <v>0</v>
      </c>
      <c r="AY302" s="195" t="e">
        <v>#N/A</v>
      </c>
      <c r="AZ302" s="176" t="e">
        <v>#N/A</v>
      </c>
      <c r="BA302" s="140"/>
      <c r="BB302" s="357"/>
      <c r="BC302" s="357"/>
      <c r="BD302" s="357"/>
      <c r="BE302" s="357"/>
      <c r="BF302" s="357"/>
      <c r="BG302" s="357"/>
      <c r="BH302" s="357"/>
      <c r="BI302" s="357"/>
      <c r="BJ302" s="357"/>
      <c r="BK302" s="357"/>
      <c r="BL302" s="357"/>
      <c r="BM302" s="357"/>
      <c r="BO302" s="357"/>
      <c r="BP302" s="357"/>
      <c r="BQ302" s="357"/>
      <c r="BR302" s="357"/>
      <c r="BS302" s="357"/>
      <c r="BT302" s="357"/>
      <c r="BU302" s="357"/>
      <c r="BV302" s="357"/>
      <c r="BW302" s="357"/>
      <c r="BX302" s="357"/>
      <c r="BY302" s="357"/>
      <c r="BZ302" s="357"/>
    </row>
    <row r="303" spans="1:78" ht="21.75" customHeight="1" thickBot="1">
      <c r="A303" s="186"/>
      <c r="B303" s="169" t="s">
        <v>196</v>
      </c>
      <c r="C303" s="1" t="s">
        <v>471</v>
      </c>
      <c r="D303" s="186" t="s">
        <v>205</v>
      </c>
      <c r="E303" s="186" t="s">
        <v>172</v>
      </c>
      <c r="F303" s="186" t="s">
        <v>164</v>
      </c>
      <c r="G303" s="186" t="s">
        <v>164</v>
      </c>
      <c r="H303" s="186" t="s">
        <v>164</v>
      </c>
      <c r="I303" s="186" t="s">
        <v>164</v>
      </c>
      <c r="J303" s="186" t="s">
        <v>164</v>
      </c>
      <c r="K303" s="186" t="s">
        <v>164</v>
      </c>
      <c r="L303" s="186" t="s">
        <v>164</v>
      </c>
      <c r="M303" s="186" t="s">
        <v>164</v>
      </c>
      <c r="N303" s="186" t="s">
        <v>164</v>
      </c>
      <c r="O303" s="186" t="s">
        <v>164</v>
      </c>
      <c r="P303" s="186"/>
      <c r="Q303" s="186"/>
      <c r="R303" s="186"/>
      <c r="S303" s="186"/>
      <c r="T303" s="193" t="s">
        <v>175</v>
      </c>
      <c r="U303" s="450"/>
      <c r="V303" s="193" t="s">
        <v>175</v>
      </c>
      <c r="W303" s="399">
        <v>0</v>
      </c>
      <c r="X303" s="399">
        <v>0</v>
      </c>
      <c r="Y303" s="397">
        <v>0</v>
      </c>
      <c r="Z303" s="395"/>
      <c r="AA303" s="397">
        <v>0</v>
      </c>
      <c r="AB303" s="399"/>
      <c r="AC303" s="395"/>
      <c r="AD303" s="472">
        <v>0</v>
      </c>
      <c r="AE303" s="399">
        <v>0</v>
      </c>
      <c r="AF303" s="397">
        <v>0</v>
      </c>
      <c r="AG303" s="474">
        <v>0</v>
      </c>
      <c r="AH303" s="180" t="e">
        <v>#DIV/0!</v>
      </c>
      <c r="AI303" s="189" t="e">
        <v>#DIV/0!</v>
      </c>
      <c r="AJ303" s="194">
        <v>0</v>
      </c>
      <c r="AK303" s="181">
        <v>0</v>
      </c>
      <c r="AL303" s="242" t="e" vm="1">
        <v>#VALUE!</v>
      </c>
      <c r="AM303" s="474">
        <v>0</v>
      </c>
      <c r="AN303" s="182" t="e">
        <v>#DIV/0!</v>
      </c>
      <c r="AO303" s="191" t="e">
        <v>#DIV/0!</v>
      </c>
      <c r="AP303" s="194">
        <v>0</v>
      </c>
      <c r="AQ303" s="181">
        <v>0</v>
      </c>
      <c r="AR303" s="242" t="e">
        <v>#N/A</v>
      </c>
      <c r="AS303" s="474">
        <v>0</v>
      </c>
      <c r="AT303" s="182" t="e">
        <v>#DIV/0!</v>
      </c>
      <c r="AU303" s="472">
        <v>0</v>
      </c>
      <c r="AV303" s="395">
        <v>0</v>
      </c>
      <c r="AW303" s="396">
        <v>0</v>
      </c>
      <c r="AX303" s="397">
        <v>0</v>
      </c>
      <c r="AY303" s="195" t="e">
        <v>#N/A</v>
      </c>
      <c r="AZ303" s="176" t="e">
        <v>#N/A</v>
      </c>
      <c r="BA303" s="140"/>
      <c r="BB303" s="357"/>
      <c r="BC303" s="357"/>
      <c r="BD303" s="357"/>
      <c r="BE303" s="357"/>
      <c r="BF303" s="357"/>
      <c r="BG303" s="357"/>
      <c r="BH303" s="357"/>
      <c r="BI303" s="357"/>
      <c r="BJ303" s="357"/>
      <c r="BK303" s="357"/>
      <c r="BL303" s="357"/>
      <c r="BM303" s="357"/>
      <c r="BO303" s="357"/>
      <c r="BP303" s="357"/>
      <c r="BQ303" s="357"/>
      <c r="BR303" s="357"/>
      <c r="BS303" s="357"/>
      <c r="BT303" s="357"/>
      <c r="BU303" s="357"/>
      <c r="BV303" s="357"/>
      <c r="BW303" s="357"/>
      <c r="BX303" s="357"/>
      <c r="BY303" s="357"/>
      <c r="BZ303" s="357"/>
    </row>
    <row r="304" spans="1:78" ht="22.5" customHeight="1" thickBot="1">
      <c r="B304" s="169" t="s">
        <v>196</v>
      </c>
      <c r="C304" s="1" t="s">
        <v>471</v>
      </c>
      <c r="D304" s="1" t="s">
        <v>164</v>
      </c>
      <c r="E304" s="1" t="s">
        <v>176</v>
      </c>
      <c r="F304" s="1" t="s">
        <v>164</v>
      </c>
      <c r="G304" s="1" t="s">
        <v>164</v>
      </c>
      <c r="H304" s="1" t="s">
        <v>164</v>
      </c>
      <c r="I304" s="1" t="s">
        <v>164</v>
      </c>
      <c r="J304" s="1" t="s">
        <v>164</v>
      </c>
      <c r="K304" s="1" t="s">
        <v>164</v>
      </c>
      <c r="L304" s="1" t="s">
        <v>164</v>
      </c>
      <c r="M304" s="1" t="s">
        <v>164</v>
      </c>
      <c r="N304" s="1" t="s">
        <v>164</v>
      </c>
      <c r="O304" s="1" t="s">
        <v>164</v>
      </c>
      <c r="T304" s="160" t="s">
        <v>177</v>
      </c>
      <c r="U304" s="457"/>
      <c r="V304" s="160" t="s">
        <v>177</v>
      </c>
      <c r="W304" s="398">
        <v>26962.000000000004</v>
      </c>
      <c r="X304" s="190">
        <v>0</v>
      </c>
      <c r="Y304" s="190">
        <v>0</v>
      </c>
      <c r="Z304" s="190"/>
      <c r="AA304" s="190">
        <v>750</v>
      </c>
      <c r="AB304" s="190">
        <v>0</v>
      </c>
      <c r="AC304" s="190">
        <v>0</v>
      </c>
      <c r="AD304" s="473">
        <v>27712.000000000004</v>
      </c>
      <c r="AE304" s="398">
        <v>0</v>
      </c>
      <c r="AF304" s="398">
        <v>27712.000000000004</v>
      </c>
      <c r="AG304" s="473">
        <v>18510.553067839999</v>
      </c>
      <c r="AH304" s="171">
        <v>0.66796164361431853</v>
      </c>
      <c r="AI304" s="246"/>
      <c r="AJ304" s="330">
        <v>0</v>
      </c>
      <c r="AK304" s="330">
        <v>1613.2433739999999</v>
      </c>
      <c r="AL304" s="339" t="e" vm="1">
        <v>#VALUE!</v>
      </c>
      <c r="AM304" s="492">
        <v>8342.6258884200015</v>
      </c>
      <c r="AN304" s="343">
        <v>0.30104741225534065</v>
      </c>
      <c r="AO304" s="225"/>
      <c r="AP304" s="330">
        <v>0</v>
      </c>
      <c r="AQ304" s="330">
        <v>897.23985459000005</v>
      </c>
      <c r="AR304" s="174" t="e">
        <v>#N/A</v>
      </c>
      <c r="AS304" s="492">
        <v>8342.6258884200015</v>
      </c>
      <c r="AT304" s="343">
        <v>0.30104741225534065</v>
      </c>
      <c r="AU304" s="473">
        <v>9201.4469321600009</v>
      </c>
      <c r="AV304" s="398">
        <v>10167.927179419999</v>
      </c>
      <c r="AW304" s="400">
        <v>19369.374111579997</v>
      </c>
      <c r="AX304" s="434"/>
      <c r="AY304" s="192" t="e">
        <v>#N/A</v>
      </c>
      <c r="AZ304" s="176" t="e">
        <v>#N/A</v>
      </c>
      <c r="BA304" s="140"/>
      <c r="BB304" s="285"/>
      <c r="BC304" s="285"/>
      <c r="BD304" s="285"/>
      <c r="BE304" s="285"/>
      <c r="BF304" s="285"/>
      <c r="BG304" s="285"/>
      <c r="BH304" s="285"/>
      <c r="BI304" s="285"/>
      <c r="BJ304" s="285"/>
      <c r="BK304" s="285"/>
      <c r="BL304" s="285"/>
      <c r="BM304" s="285"/>
      <c r="BO304" s="285"/>
      <c r="BP304" s="285"/>
      <c r="BQ304" s="285"/>
      <c r="BR304" s="285"/>
      <c r="BS304" s="285"/>
      <c r="BT304" s="285"/>
      <c r="BU304" s="285"/>
      <c r="BV304" s="285"/>
      <c r="BW304" s="285"/>
      <c r="BX304" s="285"/>
      <c r="BY304" s="285"/>
      <c r="BZ304" s="285"/>
    </row>
    <row r="305" spans="2:78" ht="24.75" customHeight="1" thickBot="1">
      <c r="B305" s="344" t="s">
        <v>196</v>
      </c>
      <c r="C305" s="157" t="s">
        <v>471</v>
      </c>
      <c r="D305" s="157" t="s">
        <v>164</v>
      </c>
      <c r="E305" s="157" t="s">
        <v>164</v>
      </c>
      <c r="F305" s="157" t="s">
        <v>164</v>
      </c>
      <c r="G305" s="157" t="s">
        <v>164</v>
      </c>
      <c r="H305" s="157" t="s">
        <v>164</v>
      </c>
      <c r="I305" s="157" t="s">
        <v>164</v>
      </c>
      <c r="J305" s="157" t="s">
        <v>164</v>
      </c>
      <c r="K305" s="157" t="s">
        <v>164</v>
      </c>
      <c r="L305" s="157" t="s">
        <v>164</v>
      </c>
      <c r="M305" s="157" t="s">
        <v>164</v>
      </c>
      <c r="N305" s="157" t="s">
        <v>164</v>
      </c>
      <c r="O305" s="157" t="s">
        <v>164</v>
      </c>
      <c r="P305" s="157"/>
      <c r="Q305" s="157"/>
      <c r="R305" s="157"/>
      <c r="S305" s="157"/>
      <c r="T305" s="160" t="s">
        <v>206</v>
      </c>
      <c r="U305" s="457"/>
      <c r="V305" s="160" t="s">
        <v>206</v>
      </c>
      <c r="W305" s="398">
        <v>53362</v>
      </c>
      <c r="X305" s="398">
        <v>0</v>
      </c>
      <c r="Y305" s="398">
        <v>521.44799999999998</v>
      </c>
      <c r="Z305" s="398">
        <v>0</v>
      </c>
      <c r="AA305" s="398">
        <v>1271.4479999999999</v>
      </c>
      <c r="AB305" s="398">
        <v>0</v>
      </c>
      <c r="AC305" s="398">
        <v>0</v>
      </c>
      <c r="AD305" s="473">
        <v>54112</v>
      </c>
      <c r="AE305" s="398">
        <v>6160.855654</v>
      </c>
      <c r="AF305" s="398">
        <v>47951.144346000001</v>
      </c>
      <c r="AG305" s="473">
        <v>33830.92237185</v>
      </c>
      <c r="AH305" s="171">
        <v>0.62520184749870633</v>
      </c>
      <c r="AI305" s="282"/>
      <c r="AJ305" s="190">
        <v>0</v>
      </c>
      <c r="AK305" s="190">
        <v>16009.75600401</v>
      </c>
      <c r="AL305" s="339" t="e" vm="1">
        <v>#VALUE!</v>
      </c>
      <c r="AM305" s="473">
        <v>22635.643617039997</v>
      </c>
      <c r="AN305" s="188">
        <v>0.41831097754730923</v>
      </c>
      <c r="AO305" s="283"/>
      <c r="AP305" s="190">
        <v>0</v>
      </c>
      <c r="AQ305" s="190">
        <v>14638.222526209998</v>
      </c>
      <c r="AR305" s="174" t="e">
        <v>#N/A</v>
      </c>
      <c r="AS305" s="473">
        <v>22635.643617039997</v>
      </c>
      <c r="AT305" s="188">
        <v>0.41831097754730923</v>
      </c>
      <c r="AU305" s="473">
        <v>20281.07762815</v>
      </c>
      <c r="AV305" s="398">
        <v>11195.278754809999</v>
      </c>
      <c r="AW305" s="400">
        <v>31476.356382959999</v>
      </c>
      <c r="AX305" s="434"/>
      <c r="AY305" s="192" t="e">
        <v>#N/A</v>
      </c>
      <c r="AZ305" s="176" t="e">
        <v>#N/A</v>
      </c>
      <c r="BA305" s="140"/>
      <c r="BB305" s="380"/>
      <c r="BC305" s="376"/>
      <c r="BD305" s="376"/>
      <c r="BE305" s="376"/>
      <c r="BF305" s="376"/>
      <c r="BG305" s="376"/>
      <c r="BH305" s="376"/>
      <c r="BI305" s="376"/>
      <c r="BJ305" s="376"/>
      <c r="BK305" s="376"/>
      <c r="BL305" s="376"/>
      <c r="BM305" s="376"/>
      <c r="BO305" s="376"/>
      <c r="BP305" s="376"/>
      <c r="BQ305" s="376"/>
      <c r="BR305" s="376"/>
      <c r="BS305" s="376"/>
      <c r="BT305" s="376"/>
      <c r="BU305" s="376"/>
      <c r="BV305" s="376"/>
      <c r="BW305" s="376"/>
      <c r="BX305" s="376"/>
      <c r="BY305" s="376"/>
      <c r="BZ305" s="376"/>
    </row>
    <row r="306" spans="2:78" ht="25.5" customHeight="1" thickBot="1">
      <c r="B306" s="344"/>
      <c r="C306" s="157"/>
      <c r="D306" s="157"/>
      <c r="E306" s="157"/>
      <c r="F306" s="157"/>
      <c r="G306" s="157"/>
      <c r="H306" s="157"/>
      <c r="I306" s="157"/>
      <c r="J306" s="157"/>
      <c r="K306" s="157"/>
      <c r="L306" s="157"/>
      <c r="M306" s="157"/>
      <c r="T306" s="145"/>
      <c r="U306" s="447"/>
      <c r="V306" s="215"/>
      <c r="W306" s="145"/>
      <c r="X306" s="145"/>
      <c r="Y306" s="145"/>
      <c r="Z306" s="145"/>
      <c r="AA306" s="145"/>
      <c r="AB306" s="145"/>
      <c r="AC306" s="145"/>
      <c r="AD306" s="441"/>
      <c r="AE306" s="145"/>
      <c r="AF306" s="145"/>
      <c r="AG306" s="441"/>
      <c r="AH306" s="147"/>
      <c r="AI306" s="148"/>
      <c r="AJ306" s="148"/>
      <c r="AK306" s="148"/>
      <c r="AL306" s="141"/>
      <c r="AM306" s="441"/>
      <c r="AN306" s="147"/>
      <c r="AO306" s="148"/>
      <c r="AP306" s="148"/>
      <c r="AQ306" s="148"/>
      <c r="AR306" s="141"/>
      <c r="AS306" s="441"/>
      <c r="AT306" s="147"/>
      <c r="AU306" s="441"/>
      <c r="AV306" s="391"/>
      <c r="AW306" s="391"/>
      <c r="AX306" s="391"/>
      <c r="AY306" s="148"/>
      <c r="AZ306" s="148"/>
      <c r="BA306" s="140"/>
      <c r="BB306" s="352"/>
      <c r="BC306" s="352"/>
      <c r="BD306" s="352"/>
      <c r="BE306" s="352"/>
      <c r="BF306" s="352"/>
      <c r="BG306" s="352"/>
      <c r="BH306" s="352"/>
      <c r="BI306" s="352"/>
      <c r="BJ306" s="352"/>
      <c r="BK306" s="352"/>
      <c r="BL306" s="352"/>
      <c r="BM306" s="352"/>
      <c r="BO306" s="352"/>
      <c r="BP306" s="352"/>
      <c r="BQ306" s="352"/>
      <c r="BR306" s="352"/>
      <c r="BS306" s="352"/>
      <c r="BT306" s="352"/>
      <c r="BU306" s="352"/>
      <c r="BV306" s="352"/>
      <c r="BW306" s="352"/>
      <c r="BX306" s="352"/>
      <c r="BY306" s="352"/>
      <c r="BZ306" s="352"/>
    </row>
    <row r="307" spans="2:78" ht="12.75" customHeight="1" thickBot="1">
      <c r="T307" s="145"/>
      <c r="U307" s="447"/>
      <c r="V307" s="146"/>
      <c r="W307" s="145"/>
      <c r="X307" s="145"/>
      <c r="Y307" s="145"/>
      <c r="Z307" s="145"/>
      <c r="AA307" s="145"/>
      <c r="AB307" s="145"/>
      <c r="AC307" s="145"/>
      <c r="AD307" s="441"/>
      <c r="AE307" s="145"/>
      <c r="AF307" s="145"/>
      <c r="AG307" s="441"/>
      <c r="AH307" s="147"/>
      <c r="AI307" s="148"/>
      <c r="AJ307" s="148"/>
      <c r="AK307" s="148"/>
      <c r="AL307" s="141"/>
      <c r="AM307" s="441"/>
      <c r="AN307" s="147"/>
      <c r="AO307" s="148"/>
      <c r="AP307" s="148"/>
      <c r="AQ307" s="148"/>
      <c r="AR307" s="141"/>
      <c r="AS307" s="441"/>
      <c r="AT307" s="147"/>
      <c r="AU307" s="441"/>
      <c r="AV307" s="391"/>
      <c r="AW307" s="391"/>
      <c r="AX307" s="391"/>
      <c r="AY307" s="148"/>
      <c r="AZ307" s="148"/>
      <c r="BA307" s="140"/>
      <c r="BB307" s="352"/>
      <c r="BC307" s="352"/>
      <c r="BD307" s="352"/>
      <c r="BE307" s="352"/>
      <c r="BF307" s="352"/>
      <c r="BG307" s="352"/>
      <c r="BH307" s="352"/>
      <c r="BI307" s="352"/>
      <c r="BJ307" s="352"/>
      <c r="BK307" s="352"/>
      <c r="BL307" s="352"/>
      <c r="BM307" s="352"/>
      <c r="BO307" s="352"/>
      <c r="BP307" s="352"/>
      <c r="BQ307" s="352"/>
      <c r="BR307" s="352"/>
      <c r="BS307" s="352"/>
      <c r="BT307" s="352"/>
      <c r="BU307" s="352"/>
      <c r="BV307" s="352"/>
      <c r="BW307" s="352"/>
      <c r="BX307" s="352"/>
      <c r="BY307" s="352"/>
      <c r="BZ307" s="352"/>
    </row>
    <row r="308" spans="2:78" ht="51" customHeight="1" thickBot="1">
      <c r="B308" s="154"/>
      <c r="C308" s="232"/>
      <c r="D308" s="232"/>
      <c r="E308" s="232"/>
      <c r="F308" s="232"/>
      <c r="G308" s="232"/>
      <c r="H308" s="232"/>
      <c r="I308" s="232"/>
      <c r="J308" s="232"/>
      <c r="K308" s="232"/>
      <c r="L308" s="232"/>
      <c r="M308" s="232"/>
      <c r="N308" s="232"/>
      <c r="O308" s="232"/>
      <c r="P308" s="232"/>
      <c r="Q308" s="232"/>
      <c r="R308" s="232"/>
      <c r="S308" s="232"/>
      <c r="T308" s="159" t="s">
        <v>125</v>
      </c>
      <c r="U308" s="456"/>
      <c r="V308" s="159" t="s">
        <v>125</v>
      </c>
      <c r="W308" s="160" t="s">
        <v>126</v>
      </c>
      <c r="X308" s="160" t="s">
        <v>127</v>
      </c>
      <c r="Y308" s="160" t="s">
        <v>128</v>
      </c>
      <c r="Z308" s="160" t="s">
        <v>129</v>
      </c>
      <c r="AA308" s="160" t="s">
        <v>130</v>
      </c>
      <c r="AB308" s="160" t="s">
        <v>131</v>
      </c>
      <c r="AC308" s="159" t="s">
        <v>132</v>
      </c>
      <c r="AD308" s="469" t="s">
        <v>133</v>
      </c>
      <c r="AE308" s="159" t="s">
        <v>134</v>
      </c>
      <c r="AF308" s="159" t="s">
        <v>135</v>
      </c>
      <c r="AG308" s="469" t="s">
        <v>0</v>
      </c>
      <c r="AH308" s="161" t="s">
        <v>136</v>
      </c>
      <c r="AI308" s="162" t="s">
        <v>137</v>
      </c>
      <c r="AJ308" s="162" t="s">
        <v>138</v>
      </c>
      <c r="AK308" s="162" t="s">
        <v>139</v>
      </c>
      <c r="AL308" s="163" t="s">
        <v>140</v>
      </c>
      <c r="AM308" s="469" t="s">
        <v>141</v>
      </c>
      <c r="AN308" s="161" t="s">
        <v>142</v>
      </c>
      <c r="AO308" s="162"/>
      <c r="AP308" s="259" t="s">
        <v>144</v>
      </c>
      <c r="AQ308" s="259" t="s">
        <v>145</v>
      </c>
      <c r="AR308" s="288" t="s">
        <v>146</v>
      </c>
      <c r="AS308" s="469" t="s">
        <v>464</v>
      </c>
      <c r="AT308" s="161" t="s">
        <v>465</v>
      </c>
      <c r="AU308" s="469" t="s">
        <v>147</v>
      </c>
      <c r="AV308" s="392" t="s">
        <v>148</v>
      </c>
      <c r="AW308" s="392" t="s">
        <v>149</v>
      </c>
      <c r="AX308" s="438"/>
      <c r="AY308" s="164" t="s">
        <v>151</v>
      </c>
      <c r="AZ308" s="165" t="s">
        <v>152</v>
      </c>
      <c r="BA308" s="140"/>
      <c r="BB308" s="358"/>
      <c r="BC308" s="353"/>
      <c r="BD308" s="353"/>
      <c r="BE308" s="353"/>
      <c r="BF308" s="353"/>
      <c r="BG308" s="353"/>
      <c r="BH308" s="353"/>
      <c r="BI308" s="353"/>
      <c r="BJ308" s="353"/>
      <c r="BK308" s="353"/>
      <c r="BL308" s="353"/>
      <c r="BM308" s="353"/>
      <c r="BO308" s="353"/>
      <c r="BP308" s="353"/>
      <c r="BQ308" s="353"/>
      <c r="BR308" s="353"/>
      <c r="BS308" s="353"/>
      <c r="BT308" s="353"/>
      <c r="BU308" s="353"/>
      <c r="BV308" s="353"/>
      <c r="BW308" s="353"/>
      <c r="BX308" s="353"/>
      <c r="BY308" s="353"/>
      <c r="BZ308" s="353"/>
    </row>
    <row r="309" spans="2:78" ht="35">
      <c r="B309" s="1" t="s">
        <v>196</v>
      </c>
      <c r="C309" s="1" t="s">
        <v>471</v>
      </c>
      <c r="D309" s="279" t="s">
        <v>389</v>
      </c>
      <c r="E309" s="1" t="s">
        <v>176</v>
      </c>
      <c r="F309" s="1" t="s">
        <v>164</v>
      </c>
      <c r="G309" s="1" t="s">
        <v>164</v>
      </c>
      <c r="H309" s="1" t="s">
        <v>164</v>
      </c>
      <c r="I309" s="1" t="s">
        <v>164</v>
      </c>
      <c r="J309" s="1" t="s">
        <v>164</v>
      </c>
      <c r="K309" s="1" t="s">
        <v>164</v>
      </c>
      <c r="L309" s="1" t="s">
        <v>164</v>
      </c>
      <c r="M309" s="1" t="s">
        <v>164</v>
      </c>
      <c r="N309" s="1" t="s">
        <v>164</v>
      </c>
      <c r="O309" s="1" t="s">
        <v>164</v>
      </c>
      <c r="T309" s="346" t="s">
        <v>444</v>
      </c>
      <c r="U309" s="289" t="s">
        <v>445</v>
      </c>
      <c r="V309" s="311" t="s">
        <v>444</v>
      </c>
      <c r="W309" s="405">
        <v>4947.257345</v>
      </c>
      <c r="X309" s="405">
        <v>0</v>
      </c>
      <c r="Y309" s="405">
        <v>0</v>
      </c>
      <c r="Z309" s="405"/>
      <c r="AA309" s="405">
        <v>0</v>
      </c>
      <c r="AB309" s="405"/>
      <c r="AC309" s="405"/>
      <c r="AD309" s="478">
        <v>4947.257345</v>
      </c>
      <c r="AE309" s="405">
        <v>0</v>
      </c>
      <c r="AF309" s="405">
        <v>4947.257345</v>
      </c>
      <c r="AG309" s="488">
        <v>3770.5904961799997</v>
      </c>
      <c r="AH309" s="268">
        <v>0.76215774382361334</v>
      </c>
      <c r="AI309" s="269"/>
      <c r="AJ309" s="267">
        <v>0</v>
      </c>
      <c r="AK309" s="270">
        <v>3770.5904961799997</v>
      </c>
      <c r="AL309" s="339" t="e" vm="1">
        <v>#VALUE!</v>
      </c>
      <c r="AM309" s="489">
        <v>1719.8604385700003</v>
      </c>
      <c r="AN309" s="268">
        <v>0.34763917027849706</v>
      </c>
      <c r="AO309" s="269"/>
      <c r="AP309" s="267">
        <v>0</v>
      </c>
      <c r="AQ309" s="270">
        <v>1719.8604385700003</v>
      </c>
      <c r="AR309" s="174" t="e">
        <v>#N/A</v>
      </c>
      <c r="AS309" s="489">
        <v>1719.8604385700003</v>
      </c>
      <c r="AT309" s="268">
        <v>0.34763917027849706</v>
      </c>
      <c r="AU309" s="478">
        <v>1176.6668488200003</v>
      </c>
      <c r="AV309" s="407">
        <v>2050.7300576099997</v>
      </c>
      <c r="AW309" s="430">
        <v>3227.3969064299999</v>
      </c>
      <c r="AX309" s="436"/>
      <c r="AY309" s="195" t="e">
        <v>#N/A</v>
      </c>
      <c r="AZ309" s="176" t="e">
        <v>#N/A</v>
      </c>
      <c r="BA309" s="140"/>
      <c r="BB309" s="281"/>
      <c r="BC309" s="273"/>
      <c r="BD309" s="273"/>
      <c r="BE309" s="273"/>
      <c r="BF309" s="273"/>
      <c r="BG309" s="273"/>
      <c r="BH309" s="273"/>
      <c r="BI309" s="273"/>
      <c r="BJ309" s="273"/>
      <c r="BK309" s="273"/>
      <c r="BL309" s="273"/>
      <c r="BM309" s="273"/>
      <c r="BO309" s="273"/>
      <c r="BP309" s="273"/>
      <c r="BQ309" s="273"/>
      <c r="BR309" s="273"/>
      <c r="BS309" s="273"/>
      <c r="BT309" s="273"/>
      <c r="BU309" s="273"/>
      <c r="BV309" s="273"/>
      <c r="BW309" s="273"/>
      <c r="BX309" s="273"/>
      <c r="BY309" s="273"/>
      <c r="BZ309" s="273"/>
    </row>
    <row r="310" spans="2:78" ht="52.5">
      <c r="B310" s="1" t="s">
        <v>196</v>
      </c>
      <c r="C310" s="1" t="s">
        <v>471</v>
      </c>
      <c r="D310" s="279" t="s">
        <v>362</v>
      </c>
      <c r="E310" s="1" t="s">
        <v>176</v>
      </c>
      <c r="F310" s="1" t="s">
        <v>164</v>
      </c>
      <c r="G310" s="1" t="s">
        <v>164</v>
      </c>
      <c r="H310" s="1" t="s">
        <v>164</v>
      </c>
      <c r="I310" s="1" t="s">
        <v>164</v>
      </c>
      <c r="J310" s="1" t="s">
        <v>164</v>
      </c>
      <c r="K310" s="1" t="s">
        <v>164</v>
      </c>
      <c r="L310" s="1" t="s">
        <v>164</v>
      </c>
      <c r="M310" s="1" t="s">
        <v>164</v>
      </c>
      <c r="N310" s="1" t="s">
        <v>164</v>
      </c>
      <c r="O310" s="1" t="s">
        <v>164</v>
      </c>
      <c r="T310" s="346" t="s">
        <v>446</v>
      </c>
      <c r="U310" s="289" t="s">
        <v>447</v>
      </c>
      <c r="V310" s="311" t="s">
        <v>446</v>
      </c>
      <c r="W310" s="405">
        <v>3896.3278789999999</v>
      </c>
      <c r="X310" s="405">
        <v>0</v>
      </c>
      <c r="Y310" s="405">
        <v>0</v>
      </c>
      <c r="Z310" s="405"/>
      <c r="AA310" s="405">
        <v>0</v>
      </c>
      <c r="AB310" s="405"/>
      <c r="AC310" s="405"/>
      <c r="AD310" s="478">
        <v>3896.3278789999999</v>
      </c>
      <c r="AE310" s="405">
        <v>0</v>
      </c>
      <c r="AF310" s="405">
        <v>3896.3278789999999</v>
      </c>
      <c r="AG310" s="488">
        <v>2763.2786126599999</v>
      </c>
      <c r="AH310" s="268">
        <v>0.7092007393816151</v>
      </c>
      <c r="AI310" s="269"/>
      <c r="AJ310" s="267">
        <v>0</v>
      </c>
      <c r="AK310" s="270">
        <v>2763.2786126599999</v>
      </c>
      <c r="AL310" s="339" t="e" vm="1">
        <v>#VALUE!</v>
      </c>
      <c r="AM310" s="489">
        <v>959.45301397000003</v>
      </c>
      <c r="AN310" s="268">
        <v>0.24624545052821517</v>
      </c>
      <c r="AO310" s="269"/>
      <c r="AP310" s="267">
        <v>0</v>
      </c>
      <c r="AQ310" s="270">
        <v>959.45301397000003</v>
      </c>
      <c r="AR310" s="174" t="e">
        <v>#N/A</v>
      </c>
      <c r="AS310" s="489">
        <v>959.45301397000003</v>
      </c>
      <c r="AT310" s="268">
        <v>0.24624545052821517</v>
      </c>
      <c r="AU310" s="478">
        <v>1133.04926634</v>
      </c>
      <c r="AV310" s="407">
        <v>1803.8255986899999</v>
      </c>
      <c r="AW310" s="430">
        <v>2936.8748650299999</v>
      </c>
      <c r="AX310" s="436"/>
      <c r="AY310" s="195" t="e">
        <v>#N/A</v>
      </c>
      <c r="AZ310" s="176" t="e">
        <v>#N/A</v>
      </c>
      <c r="BA310" s="140"/>
      <c r="BB310" s="281"/>
      <c r="BC310" s="273"/>
      <c r="BD310" s="273"/>
      <c r="BE310" s="273"/>
      <c r="BF310" s="273"/>
      <c r="BG310" s="273"/>
      <c r="BH310" s="273"/>
      <c r="BI310" s="273"/>
      <c r="BJ310" s="273"/>
      <c r="BK310" s="273"/>
      <c r="BL310" s="273"/>
      <c r="BM310" s="273"/>
      <c r="BO310" s="273"/>
      <c r="BP310" s="273"/>
      <c r="BQ310" s="273"/>
      <c r="BR310" s="273"/>
      <c r="BS310" s="273"/>
      <c r="BT310" s="273"/>
      <c r="BU310" s="273"/>
      <c r="BV310" s="273"/>
      <c r="BW310" s="273"/>
      <c r="BX310" s="273"/>
      <c r="BY310" s="273"/>
      <c r="BZ310" s="273"/>
    </row>
    <row r="311" spans="2:78" ht="23">
      <c r="B311" s="1" t="s">
        <v>196</v>
      </c>
      <c r="C311" s="1" t="s">
        <v>471</v>
      </c>
      <c r="D311" s="279" t="s">
        <v>374</v>
      </c>
      <c r="E311" s="1" t="s">
        <v>176</v>
      </c>
      <c r="F311" s="1" t="s">
        <v>164</v>
      </c>
      <c r="G311" s="1" t="s">
        <v>164</v>
      </c>
      <c r="H311" s="1" t="s">
        <v>164</v>
      </c>
      <c r="I311" s="1" t="s">
        <v>164</v>
      </c>
      <c r="J311" s="1" t="s">
        <v>164</v>
      </c>
      <c r="K311" s="1" t="s">
        <v>164</v>
      </c>
      <c r="L311" s="1" t="s">
        <v>164</v>
      </c>
      <c r="M311" s="1" t="s">
        <v>164</v>
      </c>
      <c r="N311" s="1" t="s">
        <v>164</v>
      </c>
      <c r="O311" s="1" t="s">
        <v>164</v>
      </c>
      <c r="T311" s="346" t="s">
        <v>448</v>
      </c>
      <c r="U311" s="289" t="s">
        <v>449</v>
      </c>
      <c r="V311" s="311" t="s">
        <v>448</v>
      </c>
      <c r="W311" s="405">
        <v>3600</v>
      </c>
      <c r="X311" s="405">
        <v>0</v>
      </c>
      <c r="Y311" s="405">
        <v>0</v>
      </c>
      <c r="Z311" s="405"/>
      <c r="AA311" s="405">
        <v>0</v>
      </c>
      <c r="AB311" s="405"/>
      <c r="AC311" s="405"/>
      <c r="AD311" s="478">
        <v>3600</v>
      </c>
      <c r="AE311" s="405">
        <v>0</v>
      </c>
      <c r="AF311" s="405">
        <v>3600</v>
      </c>
      <c r="AG311" s="488">
        <v>3564.3076639999999</v>
      </c>
      <c r="AH311" s="268">
        <v>0.99008546222222216</v>
      </c>
      <c r="AI311" s="269"/>
      <c r="AJ311" s="267">
        <v>0</v>
      </c>
      <c r="AK311" s="270">
        <v>3564.3076639999999</v>
      </c>
      <c r="AL311" s="339" t="e" vm="1">
        <v>#VALUE!</v>
      </c>
      <c r="AM311" s="489">
        <v>1800.0343559999999</v>
      </c>
      <c r="AN311" s="268">
        <v>0.50000954333333325</v>
      </c>
      <c r="AO311" s="269"/>
      <c r="AP311" s="267">
        <v>0</v>
      </c>
      <c r="AQ311" s="270">
        <v>1800.0343559999999</v>
      </c>
      <c r="AR311" s="174" t="e">
        <v>#N/A</v>
      </c>
      <c r="AS311" s="489">
        <v>1800.0343559999999</v>
      </c>
      <c r="AT311" s="268">
        <v>0.50000954333333325</v>
      </c>
      <c r="AU311" s="478">
        <v>35.692336000000068</v>
      </c>
      <c r="AV311" s="407">
        <v>1764.273308</v>
      </c>
      <c r="AW311" s="430">
        <v>1799.9656440000001</v>
      </c>
      <c r="AX311" s="436"/>
      <c r="AY311" s="195" t="e">
        <v>#N/A</v>
      </c>
      <c r="AZ311" s="176" t="e">
        <v>#N/A</v>
      </c>
      <c r="BA311" s="140"/>
      <c r="BB311" s="281"/>
      <c r="BC311" s="273"/>
      <c r="BD311" s="273"/>
      <c r="BE311" s="273"/>
      <c r="BF311" s="273"/>
      <c r="BG311" s="273"/>
      <c r="BH311" s="273"/>
      <c r="BI311" s="273"/>
      <c r="BJ311" s="273"/>
      <c r="BK311" s="273"/>
      <c r="BL311" s="273"/>
      <c r="BM311" s="273"/>
      <c r="BO311" s="273"/>
      <c r="BP311" s="273"/>
      <c r="BQ311" s="273"/>
      <c r="BR311" s="273"/>
      <c r="BS311" s="273"/>
      <c r="BT311" s="273"/>
      <c r="BU311" s="273"/>
      <c r="BV311" s="273"/>
      <c r="BW311" s="273"/>
      <c r="BX311" s="273"/>
      <c r="BY311" s="273"/>
      <c r="BZ311" s="273"/>
    </row>
    <row r="312" spans="2:78" ht="52.5">
      <c r="B312" s="1" t="s">
        <v>196</v>
      </c>
      <c r="C312" s="1" t="s">
        <v>471</v>
      </c>
      <c r="D312" s="279" t="s">
        <v>208</v>
      </c>
      <c r="E312" s="1" t="s">
        <v>176</v>
      </c>
      <c r="F312" s="1" t="s">
        <v>164</v>
      </c>
      <c r="G312" s="1" t="s">
        <v>164</v>
      </c>
      <c r="H312" s="1" t="s">
        <v>164</v>
      </c>
      <c r="I312" s="1" t="s">
        <v>164</v>
      </c>
      <c r="J312" s="1" t="s">
        <v>164</v>
      </c>
      <c r="K312" s="1" t="s">
        <v>164</v>
      </c>
      <c r="L312" s="1" t="s">
        <v>164</v>
      </c>
      <c r="M312" s="1" t="s">
        <v>164</v>
      </c>
      <c r="N312" s="1" t="s">
        <v>164</v>
      </c>
      <c r="O312" s="1" t="s">
        <v>164</v>
      </c>
      <c r="T312" s="346" t="s">
        <v>450</v>
      </c>
      <c r="U312" s="289" t="s">
        <v>451</v>
      </c>
      <c r="V312" s="311" t="s">
        <v>450</v>
      </c>
      <c r="W312" s="405">
        <v>3262.6244160000001</v>
      </c>
      <c r="X312" s="405">
        <v>0</v>
      </c>
      <c r="Y312" s="405">
        <v>0</v>
      </c>
      <c r="Z312" s="405"/>
      <c r="AA312" s="405">
        <v>0</v>
      </c>
      <c r="AB312" s="405"/>
      <c r="AC312" s="405"/>
      <c r="AD312" s="478">
        <v>3262.6244160000001</v>
      </c>
      <c r="AE312" s="405">
        <v>0</v>
      </c>
      <c r="AF312" s="405">
        <v>3262.6244160000001</v>
      </c>
      <c r="AG312" s="488">
        <v>600.27604599999995</v>
      </c>
      <c r="AH312" s="268">
        <v>0.18398564145361926</v>
      </c>
      <c r="AI312" s="269"/>
      <c r="AJ312" s="267">
        <v>0</v>
      </c>
      <c r="AK312" s="270">
        <v>600.27604599999995</v>
      </c>
      <c r="AL312" s="339" t="e" vm="1">
        <v>#VALUE!</v>
      </c>
      <c r="AM312" s="489">
        <v>13.585511</v>
      </c>
      <c r="AN312" s="268">
        <v>4.1639825084911026E-3</v>
      </c>
      <c r="AO312" s="269"/>
      <c r="AP312" s="267">
        <v>0</v>
      </c>
      <c r="AQ312" s="270">
        <v>13.585511</v>
      </c>
      <c r="AR312" s="174" t="e">
        <v>#N/A</v>
      </c>
      <c r="AS312" s="489">
        <v>13.585511</v>
      </c>
      <c r="AT312" s="268">
        <v>4.1639825084911026E-3</v>
      </c>
      <c r="AU312" s="478">
        <v>2662.3483700000002</v>
      </c>
      <c r="AV312" s="407">
        <v>586.69053499999995</v>
      </c>
      <c r="AW312" s="430">
        <v>3249.0389049999999</v>
      </c>
      <c r="AX312" s="436"/>
      <c r="AY312" s="195" t="e">
        <v>#N/A</v>
      </c>
      <c r="AZ312" s="176" t="e">
        <v>#N/A</v>
      </c>
      <c r="BA312" s="140"/>
      <c r="BB312" s="281"/>
      <c r="BC312" s="273"/>
      <c r="BD312" s="273"/>
      <c r="BE312" s="273"/>
      <c r="BF312" s="273"/>
      <c r="BG312" s="273"/>
      <c r="BH312" s="273"/>
      <c r="BI312" s="273"/>
      <c r="BJ312" s="273"/>
      <c r="BK312" s="273"/>
      <c r="BL312" s="273"/>
      <c r="BM312" s="273"/>
      <c r="BO312" s="273"/>
      <c r="BP312" s="273"/>
      <c r="BQ312" s="273"/>
      <c r="BR312" s="273"/>
      <c r="BS312" s="273"/>
      <c r="BT312" s="273"/>
      <c r="BU312" s="273"/>
      <c r="BV312" s="273"/>
      <c r="BW312" s="273"/>
      <c r="BX312" s="273"/>
      <c r="BY312" s="273"/>
      <c r="BZ312" s="273"/>
    </row>
    <row r="313" spans="2:78" ht="35">
      <c r="B313" s="1" t="s">
        <v>196</v>
      </c>
      <c r="C313" s="1" t="s">
        <v>471</v>
      </c>
      <c r="D313" s="279" t="s">
        <v>452</v>
      </c>
      <c r="E313" s="1" t="s">
        <v>176</v>
      </c>
      <c r="F313" s="1" t="s">
        <v>164</v>
      </c>
      <c r="G313" s="1" t="s">
        <v>164</v>
      </c>
      <c r="H313" s="1" t="s">
        <v>164</v>
      </c>
      <c r="I313" s="1" t="s">
        <v>164</v>
      </c>
      <c r="J313" s="1" t="s">
        <v>164</v>
      </c>
      <c r="K313" s="1" t="s">
        <v>164</v>
      </c>
      <c r="L313" s="1" t="s">
        <v>164</v>
      </c>
      <c r="M313" s="1" t="s">
        <v>164</v>
      </c>
      <c r="N313" s="1" t="s">
        <v>164</v>
      </c>
      <c r="O313" s="1" t="s">
        <v>164</v>
      </c>
      <c r="T313" s="346" t="s">
        <v>453</v>
      </c>
      <c r="U313" s="289" t="s">
        <v>454</v>
      </c>
      <c r="V313" s="311" t="s">
        <v>453</v>
      </c>
      <c r="W313" s="405">
        <v>2940</v>
      </c>
      <c r="X313" s="405">
        <v>0</v>
      </c>
      <c r="Y313" s="405">
        <v>0</v>
      </c>
      <c r="Z313" s="405"/>
      <c r="AA313" s="405">
        <v>0</v>
      </c>
      <c r="AB313" s="405"/>
      <c r="AC313" s="405"/>
      <c r="AD313" s="478">
        <v>2940</v>
      </c>
      <c r="AE313" s="405">
        <v>0</v>
      </c>
      <c r="AF313" s="405">
        <v>2940</v>
      </c>
      <c r="AG313" s="488">
        <v>2087.2106859999999</v>
      </c>
      <c r="AH313" s="268">
        <v>0.70993560748299311</v>
      </c>
      <c r="AI313" s="269"/>
      <c r="AJ313" s="267">
        <v>0</v>
      </c>
      <c r="AK313" s="270">
        <v>2087.2106859999999</v>
      </c>
      <c r="AL313" s="339" t="e" vm="1">
        <v>#VALUE!</v>
      </c>
      <c r="AM313" s="489">
        <v>720.66376582999999</v>
      </c>
      <c r="AN313" s="268">
        <v>0.24512372987414965</v>
      </c>
      <c r="AO313" s="269"/>
      <c r="AP313" s="267">
        <v>0</v>
      </c>
      <c r="AQ313" s="270">
        <v>720.66376582999999</v>
      </c>
      <c r="AR313" s="174" t="e">
        <v>#N/A</v>
      </c>
      <c r="AS313" s="489">
        <v>720.66376582999999</v>
      </c>
      <c r="AT313" s="268">
        <v>0.24512372987414965</v>
      </c>
      <c r="AU313" s="478">
        <v>852.7893140000001</v>
      </c>
      <c r="AV313" s="407">
        <v>1366.5469201699998</v>
      </c>
      <c r="AW313" s="430">
        <v>2219.3362341699999</v>
      </c>
      <c r="AX313" s="436"/>
      <c r="AY313" s="195" t="e">
        <v>#N/A</v>
      </c>
      <c r="AZ313" s="176" t="e">
        <v>#N/A</v>
      </c>
      <c r="BA313" s="140"/>
      <c r="BB313" s="281"/>
      <c r="BC313" s="273"/>
      <c r="BD313" s="273"/>
      <c r="BE313" s="273"/>
      <c r="BF313" s="273"/>
      <c r="BG313" s="273"/>
      <c r="BH313" s="273"/>
      <c r="BI313" s="273"/>
      <c r="BJ313" s="273"/>
      <c r="BK313" s="273"/>
      <c r="BL313" s="273"/>
      <c r="BM313" s="273"/>
      <c r="BO313" s="273"/>
      <c r="BP313" s="273"/>
      <c r="BQ313" s="273"/>
      <c r="BR313" s="273"/>
      <c r="BS313" s="273"/>
      <c r="BT313" s="273"/>
      <c r="BU313" s="273"/>
      <c r="BV313" s="273"/>
      <c r="BW313" s="273"/>
      <c r="BX313" s="273"/>
      <c r="BY313" s="273"/>
      <c r="BZ313" s="273"/>
    </row>
    <row r="314" spans="2:78" ht="35">
      <c r="B314" s="1" t="s">
        <v>196</v>
      </c>
      <c r="C314" s="1" t="s">
        <v>471</v>
      </c>
      <c r="D314" s="279" t="s">
        <v>377</v>
      </c>
      <c r="E314" s="1" t="s">
        <v>176</v>
      </c>
      <c r="F314" s="1" t="s">
        <v>164</v>
      </c>
      <c r="G314" s="1" t="s">
        <v>164</v>
      </c>
      <c r="H314" s="1" t="s">
        <v>164</v>
      </c>
      <c r="I314" s="1" t="s">
        <v>164</v>
      </c>
      <c r="J314" s="1" t="s">
        <v>164</v>
      </c>
      <c r="K314" s="1" t="s">
        <v>164</v>
      </c>
      <c r="L314" s="1" t="s">
        <v>164</v>
      </c>
      <c r="M314" s="1" t="s">
        <v>164</v>
      </c>
      <c r="N314" s="1" t="s">
        <v>164</v>
      </c>
      <c r="O314" s="1" t="s">
        <v>164</v>
      </c>
      <c r="T314" s="346" t="s">
        <v>455</v>
      </c>
      <c r="U314" s="289" t="s">
        <v>456</v>
      </c>
      <c r="V314" s="311" t="s">
        <v>455</v>
      </c>
      <c r="W314" s="405">
        <v>2274.1284529999998</v>
      </c>
      <c r="X314" s="405">
        <v>0</v>
      </c>
      <c r="Y314" s="405">
        <v>0</v>
      </c>
      <c r="Z314" s="405"/>
      <c r="AA314" s="405">
        <v>0</v>
      </c>
      <c r="AB314" s="405"/>
      <c r="AC314" s="405"/>
      <c r="AD314" s="478">
        <v>2274.1284529999998</v>
      </c>
      <c r="AE314" s="405">
        <v>0</v>
      </c>
      <c r="AF314" s="405">
        <v>2274.1284529999998</v>
      </c>
      <c r="AG314" s="488">
        <v>1986.2130529999999</v>
      </c>
      <c r="AH314" s="268">
        <v>0.87339527825695784</v>
      </c>
      <c r="AI314" s="269"/>
      <c r="AJ314" s="267">
        <v>0</v>
      </c>
      <c r="AK314" s="270">
        <v>1986.2130529999999</v>
      </c>
      <c r="AL314" s="339" t="e" vm="1">
        <v>#VALUE!</v>
      </c>
      <c r="AM314" s="489">
        <v>1155.04718146</v>
      </c>
      <c r="AN314" s="268">
        <v>0.50790762497882536</v>
      </c>
      <c r="AO314" s="269"/>
      <c r="AP314" s="267">
        <v>0</v>
      </c>
      <c r="AQ314" s="270">
        <v>1155.04718146</v>
      </c>
      <c r="AR314" s="174" t="e">
        <v>#N/A</v>
      </c>
      <c r="AS314" s="489">
        <v>1155.04718146</v>
      </c>
      <c r="AT314" s="268">
        <v>0.50790762497882536</v>
      </c>
      <c r="AU314" s="478">
        <v>287.91539999999986</v>
      </c>
      <c r="AV314" s="407">
        <v>831.1658715399999</v>
      </c>
      <c r="AW314" s="430">
        <v>1119.0812715399998</v>
      </c>
      <c r="AX314" s="436"/>
      <c r="AY314" s="195" t="e">
        <v>#N/A</v>
      </c>
      <c r="AZ314" s="176" t="e">
        <v>#N/A</v>
      </c>
      <c r="BA314" s="140"/>
      <c r="BB314" s="281"/>
      <c r="BC314" s="273"/>
      <c r="BD314" s="273"/>
      <c r="BE314" s="273"/>
      <c r="BF314" s="273"/>
      <c r="BG314" s="273"/>
      <c r="BH314" s="273"/>
      <c r="BI314" s="273"/>
      <c r="BJ314" s="273"/>
      <c r="BK314" s="273"/>
      <c r="BL314" s="273"/>
      <c r="BM314" s="273"/>
      <c r="BO314" s="273"/>
      <c r="BP314" s="273"/>
      <c r="BQ314" s="273"/>
      <c r="BR314" s="273"/>
      <c r="BS314" s="273"/>
      <c r="BT314" s="273"/>
      <c r="BU314" s="273"/>
      <c r="BV314" s="273"/>
      <c r="BW314" s="273"/>
      <c r="BX314" s="273"/>
      <c r="BY314" s="273"/>
      <c r="BZ314" s="273"/>
    </row>
    <row r="315" spans="2:78" ht="35">
      <c r="B315" s="1" t="s">
        <v>196</v>
      </c>
      <c r="C315" s="1" t="s">
        <v>471</v>
      </c>
      <c r="D315" s="279" t="s">
        <v>457</v>
      </c>
      <c r="E315" s="1" t="s">
        <v>176</v>
      </c>
      <c r="F315" s="1" t="s">
        <v>164</v>
      </c>
      <c r="G315" s="1" t="s">
        <v>164</v>
      </c>
      <c r="H315" s="1" t="s">
        <v>164</v>
      </c>
      <c r="I315" s="1" t="s">
        <v>164</v>
      </c>
      <c r="J315" s="1" t="s">
        <v>164</v>
      </c>
      <c r="K315" s="1" t="s">
        <v>164</v>
      </c>
      <c r="L315" s="1" t="s">
        <v>164</v>
      </c>
      <c r="M315" s="1" t="s">
        <v>164</v>
      </c>
      <c r="N315" s="1" t="s">
        <v>164</v>
      </c>
      <c r="O315" s="1" t="s">
        <v>164</v>
      </c>
      <c r="T315" s="346" t="s">
        <v>458</v>
      </c>
      <c r="U315" s="289" t="s">
        <v>459</v>
      </c>
      <c r="V315" s="311" t="s">
        <v>458</v>
      </c>
      <c r="W315" s="405">
        <v>2271.6619070000002</v>
      </c>
      <c r="X315" s="405">
        <v>0</v>
      </c>
      <c r="Y315" s="405">
        <v>0</v>
      </c>
      <c r="Z315" s="405"/>
      <c r="AA315" s="405">
        <v>0</v>
      </c>
      <c r="AB315" s="405"/>
      <c r="AC315" s="405"/>
      <c r="AD315" s="478">
        <v>2271.6619070000002</v>
      </c>
      <c r="AE315" s="405">
        <v>0</v>
      </c>
      <c r="AF315" s="405">
        <v>2271.6619070000002</v>
      </c>
      <c r="AG315" s="488">
        <v>956.47518500000001</v>
      </c>
      <c r="AH315" s="268">
        <v>0.42104645152197817</v>
      </c>
      <c r="AI315" s="269"/>
      <c r="AJ315" s="267">
        <v>0</v>
      </c>
      <c r="AK315" s="270">
        <v>956.47518500000001</v>
      </c>
      <c r="AL315" s="339" t="e" vm="1">
        <v>#VALUE!</v>
      </c>
      <c r="AM315" s="489">
        <v>422.59360700000002</v>
      </c>
      <c r="AN315" s="268">
        <v>0.18602838991920465</v>
      </c>
      <c r="AO315" s="269"/>
      <c r="AP315" s="267">
        <v>0</v>
      </c>
      <c r="AQ315" s="270">
        <v>422.59360700000002</v>
      </c>
      <c r="AR315" s="174" t="e">
        <v>#N/A</v>
      </c>
      <c r="AS315" s="489">
        <v>422.59360700000002</v>
      </c>
      <c r="AT315" s="268">
        <v>0.18602838991920465</v>
      </c>
      <c r="AU315" s="478">
        <v>1315.1867220000001</v>
      </c>
      <c r="AV315" s="407">
        <v>533.88157799999999</v>
      </c>
      <c r="AW315" s="430">
        <v>1849.0683000000001</v>
      </c>
      <c r="AX315" s="436"/>
      <c r="AY315" s="195" t="e">
        <v>#N/A</v>
      </c>
      <c r="AZ315" s="176" t="e">
        <v>#N/A</v>
      </c>
      <c r="BA315" s="140"/>
      <c r="BB315" s="281"/>
      <c r="BC315" s="273"/>
      <c r="BD315" s="273"/>
      <c r="BE315" s="273"/>
      <c r="BF315" s="273"/>
      <c r="BG315" s="273"/>
      <c r="BH315" s="273"/>
      <c r="BI315" s="273"/>
      <c r="BJ315" s="273"/>
      <c r="BK315" s="273"/>
      <c r="BL315" s="273"/>
      <c r="BM315" s="273"/>
      <c r="BO315" s="273"/>
      <c r="BP315" s="273"/>
      <c r="BQ315" s="273"/>
      <c r="BR315" s="273"/>
      <c r="BS315" s="273"/>
      <c r="BT315" s="273"/>
      <c r="BU315" s="273"/>
      <c r="BV315" s="273"/>
      <c r="BW315" s="273"/>
      <c r="BX315" s="273"/>
      <c r="BY315" s="273"/>
      <c r="BZ315" s="273"/>
    </row>
    <row r="316" spans="2:78" ht="35">
      <c r="B316" s="1" t="s">
        <v>196</v>
      </c>
      <c r="C316" s="1" t="s">
        <v>471</v>
      </c>
      <c r="D316" s="279" t="s">
        <v>220</v>
      </c>
      <c r="E316" s="1" t="s">
        <v>176</v>
      </c>
      <c r="F316" s="1" t="s">
        <v>164</v>
      </c>
      <c r="G316" s="1" t="s">
        <v>164</v>
      </c>
      <c r="H316" s="1" t="s">
        <v>164</v>
      </c>
      <c r="I316" s="1" t="s">
        <v>164</v>
      </c>
      <c r="J316" s="1" t="s">
        <v>164</v>
      </c>
      <c r="K316" s="1" t="s">
        <v>164</v>
      </c>
      <c r="L316" s="1" t="s">
        <v>164</v>
      </c>
      <c r="M316" s="1" t="s">
        <v>164</v>
      </c>
      <c r="N316" s="1" t="s">
        <v>164</v>
      </c>
      <c r="O316" s="1" t="s">
        <v>164</v>
      </c>
      <c r="T316" s="346" t="s">
        <v>460</v>
      </c>
      <c r="U316" s="289" t="s">
        <v>461</v>
      </c>
      <c r="V316" s="311" t="s">
        <v>460</v>
      </c>
      <c r="W316" s="405">
        <v>2250</v>
      </c>
      <c r="X316" s="405">
        <v>0</v>
      </c>
      <c r="Y316" s="405">
        <v>0</v>
      </c>
      <c r="Z316" s="405"/>
      <c r="AA316" s="405">
        <v>750</v>
      </c>
      <c r="AB316" s="405"/>
      <c r="AC316" s="405"/>
      <c r="AD316" s="478">
        <v>3000</v>
      </c>
      <c r="AE316" s="405">
        <v>0</v>
      </c>
      <c r="AF316" s="405">
        <v>3000</v>
      </c>
      <c r="AG316" s="488">
        <v>1613.2433739999999</v>
      </c>
      <c r="AH316" s="268">
        <v>0.53774779133333328</v>
      </c>
      <c r="AI316" s="269"/>
      <c r="AJ316" s="267">
        <v>0</v>
      </c>
      <c r="AK316" s="270">
        <v>1613.2433739999999</v>
      </c>
      <c r="AL316" s="339" t="e" vm="1">
        <v>#VALUE!</v>
      </c>
      <c r="AM316" s="489">
        <v>897.23985459000005</v>
      </c>
      <c r="AN316" s="268">
        <v>0.29907995153</v>
      </c>
      <c r="AO316" s="269"/>
      <c r="AP316" s="267">
        <v>0</v>
      </c>
      <c r="AQ316" s="270">
        <v>897.23985459000005</v>
      </c>
      <c r="AR316" s="174" t="e">
        <v>#N/A</v>
      </c>
      <c r="AS316" s="489">
        <v>897.23985459000005</v>
      </c>
      <c r="AT316" s="268">
        <v>0.29907995153</v>
      </c>
      <c r="AU316" s="478">
        <v>1386.7566260000001</v>
      </c>
      <c r="AV316" s="407">
        <v>716.00351940999985</v>
      </c>
      <c r="AW316" s="430">
        <v>2102.76014541</v>
      </c>
      <c r="AX316" s="436"/>
      <c r="AY316" s="195" t="e">
        <v>#N/A</v>
      </c>
      <c r="AZ316" s="176" t="e">
        <v>#N/A</v>
      </c>
      <c r="BA316" s="140"/>
      <c r="BB316" s="281"/>
      <c r="BC316" s="273"/>
      <c r="BD316" s="273"/>
      <c r="BE316" s="273"/>
      <c r="BF316" s="273"/>
      <c r="BG316" s="273"/>
      <c r="BH316" s="273"/>
      <c r="BI316" s="273"/>
      <c r="BJ316" s="273"/>
      <c r="BK316" s="273"/>
      <c r="BL316" s="273"/>
      <c r="BM316" s="273"/>
      <c r="BO316" s="273"/>
      <c r="BP316" s="273"/>
      <c r="BQ316" s="273"/>
      <c r="BR316" s="273"/>
      <c r="BS316" s="273"/>
      <c r="BT316" s="273"/>
      <c r="BU316" s="273"/>
      <c r="BV316" s="273"/>
      <c r="BW316" s="273"/>
      <c r="BX316" s="273"/>
      <c r="BY316" s="273"/>
      <c r="BZ316" s="273"/>
    </row>
    <row r="317" spans="2:78" ht="23">
      <c r="B317" s="1" t="s">
        <v>196</v>
      </c>
      <c r="C317" s="1" t="s">
        <v>471</v>
      </c>
      <c r="D317" s="279" t="s">
        <v>462</v>
      </c>
      <c r="E317" s="1" t="s">
        <v>176</v>
      </c>
      <c r="F317" s="1" t="s">
        <v>164</v>
      </c>
      <c r="G317" s="1" t="s">
        <v>164</v>
      </c>
      <c r="H317" s="1" t="s">
        <v>164</v>
      </c>
      <c r="I317" s="1" t="s">
        <v>164</v>
      </c>
      <c r="J317" s="1" t="s">
        <v>164</v>
      </c>
      <c r="K317" s="1" t="s">
        <v>164</v>
      </c>
      <c r="L317" s="1" t="s">
        <v>164</v>
      </c>
      <c r="M317" s="1" t="s">
        <v>164</v>
      </c>
      <c r="N317" s="1" t="s">
        <v>164</v>
      </c>
      <c r="O317" s="1" t="s">
        <v>164</v>
      </c>
      <c r="T317" s="346" t="s">
        <v>463</v>
      </c>
      <c r="U317" s="289">
        <v>2019011000092</v>
      </c>
      <c r="V317" s="311" t="s">
        <v>463</v>
      </c>
      <c r="W317" s="405">
        <v>1520</v>
      </c>
      <c r="X317" s="405">
        <v>0</v>
      </c>
      <c r="Y317" s="405">
        <v>0</v>
      </c>
      <c r="Z317" s="405"/>
      <c r="AA317" s="405">
        <v>0</v>
      </c>
      <c r="AB317" s="405"/>
      <c r="AC317" s="405"/>
      <c r="AD317" s="478">
        <v>1520</v>
      </c>
      <c r="AE317" s="405">
        <v>0</v>
      </c>
      <c r="AF317" s="405">
        <v>1520</v>
      </c>
      <c r="AG317" s="488">
        <v>1168.9579510000001</v>
      </c>
      <c r="AH317" s="268">
        <v>0.76905128355263164</v>
      </c>
      <c r="AI317" s="269"/>
      <c r="AJ317" s="267">
        <v>0</v>
      </c>
      <c r="AK317" s="270">
        <v>1168.9579510000001</v>
      </c>
      <c r="AL317" s="339" t="e" vm="1">
        <v>#VALUE!</v>
      </c>
      <c r="AM317" s="489">
        <v>654.14815999999996</v>
      </c>
      <c r="AN317" s="268">
        <v>0.43036063157894733</v>
      </c>
      <c r="AO317" s="269"/>
      <c r="AP317" s="267">
        <v>0</v>
      </c>
      <c r="AQ317" s="270">
        <v>654.14815999999996</v>
      </c>
      <c r="AR317" s="174" t="e">
        <v>#N/A</v>
      </c>
      <c r="AS317" s="489">
        <v>654.14815999999996</v>
      </c>
      <c r="AT317" s="268">
        <v>0.43036063157894733</v>
      </c>
      <c r="AU317" s="478">
        <v>351.04204899999991</v>
      </c>
      <c r="AV317" s="407">
        <v>514.80979100000013</v>
      </c>
      <c r="AW317" s="430">
        <v>865.85184000000004</v>
      </c>
      <c r="AX317" s="436"/>
      <c r="AY317" s="195" t="e">
        <v>#N/A</v>
      </c>
      <c r="AZ317" s="176" t="e">
        <v>#N/A</v>
      </c>
      <c r="BA317" s="140"/>
      <c r="BB317" s="281"/>
      <c r="BC317" s="273"/>
      <c r="BD317" s="273"/>
      <c r="BE317" s="273"/>
      <c r="BF317" s="273"/>
      <c r="BG317" s="273"/>
      <c r="BH317" s="273"/>
      <c r="BI317" s="273"/>
      <c r="BJ317" s="273"/>
      <c r="BK317" s="273"/>
      <c r="BL317" s="273"/>
      <c r="BM317" s="273"/>
      <c r="BO317" s="273"/>
      <c r="BP317" s="273"/>
      <c r="BQ317" s="273"/>
      <c r="BR317" s="273"/>
      <c r="BS317" s="273"/>
      <c r="BT317" s="273"/>
      <c r="BU317" s="273"/>
      <c r="BV317" s="273"/>
      <c r="BW317" s="273"/>
      <c r="BX317" s="273"/>
      <c r="BY317" s="273"/>
      <c r="BZ317" s="273"/>
    </row>
    <row r="318" spans="2:78" ht="24.75" customHeight="1">
      <c r="D318" s="360"/>
      <c r="T318" s="160" t="s">
        <v>74</v>
      </c>
      <c r="U318" s="457"/>
      <c r="V318" s="160" t="s">
        <v>74</v>
      </c>
      <c r="W318" s="398">
        <v>26962.000000000004</v>
      </c>
      <c r="X318" s="398">
        <v>0</v>
      </c>
      <c r="Y318" s="398">
        <v>0</v>
      </c>
      <c r="Z318" s="398">
        <v>0</v>
      </c>
      <c r="AA318" s="398">
        <v>750</v>
      </c>
      <c r="AB318" s="398">
        <v>0</v>
      </c>
      <c r="AC318" s="398">
        <v>0</v>
      </c>
      <c r="AD318" s="473">
        <v>27712.000000000004</v>
      </c>
      <c r="AE318" s="398">
        <v>0</v>
      </c>
      <c r="AF318" s="398">
        <v>27712.000000000004</v>
      </c>
      <c r="AG318" s="473">
        <v>18510.553067839999</v>
      </c>
      <c r="AH318" s="171">
        <v>0.66796164361431853</v>
      </c>
      <c r="AI318" s="282"/>
      <c r="AJ318" s="190">
        <v>0</v>
      </c>
      <c r="AK318" s="190">
        <v>1613.2433739999999</v>
      </c>
      <c r="AL318" s="339" t="e" vm="1">
        <v>#VALUE!</v>
      </c>
      <c r="AM318" s="473">
        <v>8342.6258884200015</v>
      </c>
      <c r="AN318" s="188">
        <v>0.30104741225534065</v>
      </c>
      <c r="AO318" s="283"/>
      <c r="AP318" s="190">
        <v>0</v>
      </c>
      <c r="AQ318" s="190">
        <v>897.23985459000005</v>
      </c>
      <c r="AR318" s="174" t="e">
        <v>#N/A</v>
      </c>
      <c r="AS318" s="473">
        <v>8342.6258884200015</v>
      </c>
      <c r="AT318" s="188">
        <v>0.30104741225534065</v>
      </c>
      <c r="AU318" s="473">
        <v>9201.4469321600009</v>
      </c>
      <c r="AV318" s="398">
        <v>10167.927179419999</v>
      </c>
      <c r="AW318" s="398">
        <v>19369.374111579997</v>
      </c>
      <c r="AX318" s="398">
        <v>0</v>
      </c>
      <c r="AY318" s="398" t="e">
        <v>#N/A</v>
      </c>
      <c r="AZ318" s="176" t="e">
        <v>#N/A</v>
      </c>
      <c r="BA318" s="140"/>
      <c r="BB318" s="284"/>
      <c r="BC318" s="285"/>
      <c r="BD318" s="285"/>
      <c r="BE318" s="285"/>
      <c r="BF318" s="285"/>
      <c r="BG318" s="285"/>
      <c r="BH318" s="285"/>
      <c r="BI318" s="285"/>
      <c r="BJ318" s="285"/>
      <c r="BK318" s="285"/>
      <c r="BL318" s="285"/>
      <c r="BM318" s="285"/>
      <c r="BO318" s="285"/>
      <c r="BP318" s="285"/>
      <c r="BQ318" s="285"/>
      <c r="BR318" s="285"/>
      <c r="BS318" s="285"/>
      <c r="BT318" s="285"/>
      <c r="BU318" s="285"/>
      <c r="BV318" s="285"/>
      <c r="BW318" s="285"/>
      <c r="BX318" s="285"/>
      <c r="BY318" s="285"/>
      <c r="BZ318" s="285"/>
    </row>
    <row r="319" spans="2:78" ht="22.5">
      <c r="W319" s="381"/>
      <c r="X319" s="381"/>
      <c r="Y319" s="381"/>
      <c r="Z319" s="381"/>
      <c r="AA319" s="381"/>
      <c r="AB319" s="381"/>
      <c r="AC319" s="381"/>
      <c r="AD319" s="497"/>
      <c r="AE319" s="381"/>
      <c r="AF319" s="381"/>
      <c r="AG319" s="497"/>
      <c r="AH319" s="200"/>
      <c r="AI319" s="201"/>
      <c r="AJ319" s="201"/>
      <c r="AK319" s="201"/>
      <c r="AL319" s="202"/>
      <c r="AM319" s="497"/>
      <c r="AN319" s="200"/>
      <c r="AO319" s="201"/>
      <c r="AP319" s="201"/>
      <c r="AQ319" s="201"/>
      <c r="AR319" s="202"/>
      <c r="AS319" s="497"/>
      <c r="AT319" s="200"/>
      <c r="AU319" s="497"/>
      <c r="AV319" s="443"/>
    </row>
    <row r="320" spans="2:78" ht="22.5">
      <c r="W320" s="381"/>
      <c r="X320" s="381"/>
      <c r="Y320" s="381"/>
      <c r="Z320" s="381"/>
      <c r="AA320" s="381"/>
      <c r="AB320" s="381"/>
      <c r="AC320" s="381"/>
      <c r="AD320" s="497"/>
      <c r="AE320" s="381"/>
      <c r="AF320" s="381"/>
      <c r="AG320" s="497"/>
      <c r="AH320" s="200"/>
      <c r="AI320" s="201"/>
      <c r="AJ320" s="201"/>
      <c r="AK320" s="201"/>
      <c r="AL320" s="202"/>
      <c r="AM320" s="497"/>
      <c r="AN320" s="200"/>
      <c r="AO320" s="201"/>
      <c r="AP320" s="201"/>
      <c r="AQ320" s="201"/>
      <c r="AR320" s="202"/>
      <c r="AS320" s="497"/>
      <c r="AT320" s="200"/>
      <c r="AU320" s="497"/>
      <c r="AV320" s="443"/>
    </row>
  </sheetData>
  <mergeCells count="13">
    <mergeCell ref="T292:AR292"/>
    <mergeCell ref="BB7:BZ7"/>
    <mergeCell ref="T70:AR70"/>
    <mergeCell ref="T5:AW5"/>
    <mergeCell ref="AU7:AV7"/>
    <mergeCell ref="T160:AR160"/>
    <mergeCell ref="T183:AR183"/>
    <mergeCell ref="T207:AR207"/>
    <mergeCell ref="W1:X1"/>
    <mergeCell ref="AM7:AN7"/>
    <mergeCell ref="AS7:AT7"/>
    <mergeCell ref="T231:AV231"/>
    <mergeCell ref="T258:AR258"/>
  </mergeCells>
  <conditionalFormatting sqref="AL9:AL16 AL18:AL19">
    <cfRule type="cellIs" dxfId="153" priority="64" stopIfTrue="1" operator="between">
      <formula>AH9+3%</formula>
      <formula>AH9</formula>
    </cfRule>
    <cfRule type="cellIs" dxfId="154" priority="65" operator="greaterThan">
      <formula>AH9</formula>
    </cfRule>
    <cfRule type="cellIs" dxfId="155" priority="66" operator="lessThanOrEqual">
      <formula>AH9</formula>
    </cfRule>
  </conditionalFormatting>
  <conditionalFormatting sqref="AL24:AL31">
    <cfRule type="cellIs" dxfId="150" priority="61" stopIfTrue="1" operator="between">
      <formula>AH24+3%</formula>
      <formula>AH24</formula>
    </cfRule>
    <cfRule type="cellIs" dxfId="151" priority="62" operator="greaterThan">
      <formula>AH24</formula>
    </cfRule>
    <cfRule type="cellIs" dxfId="152" priority="63" operator="lessThanOrEqual">
      <formula>AH24</formula>
    </cfRule>
  </conditionalFormatting>
  <conditionalFormatting sqref="AL36:AL43">
    <cfRule type="cellIs" dxfId="147" priority="52" stopIfTrue="1" operator="between">
      <formula>AH36+3%</formula>
      <formula>AH36</formula>
    </cfRule>
    <cfRule type="cellIs" dxfId="148" priority="53" operator="greaterThan">
      <formula>AH36</formula>
    </cfRule>
    <cfRule type="cellIs" dxfId="149" priority="54" operator="lessThanOrEqual">
      <formula>AH36</formula>
    </cfRule>
  </conditionalFormatting>
  <conditionalFormatting sqref="AL48:AL55">
    <cfRule type="cellIs" dxfId="145" priority="58" stopIfTrue="1" operator="between">
      <formula>AH48+3%</formula>
      <formula>AH48</formula>
    </cfRule>
    <cfRule type="cellIs" dxfId="146" priority="59" operator="greaterThan">
      <formula>AH48</formula>
    </cfRule>
    <cfRule type="cellIs" dxfId="144" priority="60" operator="lessThanOrEqual">
      <formula>AH48</formula>
    </cfRule>
  </conditionalFormatting>
  <conditionalFormatting sqref="AL60">
    <cfRule type="cellIs" dxfId="142" priority="49" stopIfTrue="1" operator="between">
      <formula>AH60+3%</formula>
      <formula>AH60</formula>
    </cfRule>
    <cfRule type="cellIs" dxfId="143" priority="50" operator="greaterThan">
      <formula>AH60</formula>
    </cfRule>
    <cfRule type="cellIs" dxfId="141" priority="51" operator="lessThanOrEqual">
      <formula>AH60</formula>
    </cfRule>
  </conditionalFormatting>
  <conditionalFormatting sqref="AL73:AL80 AL82:AL83">
    <cfRule type="cellIs" dxfId="138" priority="46" stopIfTrue="1" operator="between">
      <formula>AH73+3%</formula>
      <formula>AH73</formula>
    </cfRule>
    <cfRule type="cellIs" dxfId="139" priority="47" operator="greaterThan">
      <formula>AH73</formula>
    </cfRule>
    <cfRule type="cellIs" dxfId="140" priority="48" operator="lessThanOrEqual">
      <formula>AH73</formula>
    </cfRule>
  </conditionalFormatting>
  <conditionalFormatting sqref="AL87:AL88 AL90:AL91 AL93:AL96 AL98:AL100 AL108:AL110">
    <cfRule type="cellIs" dxfId="137" priority="106" stopIfTrue="1" operator="between">
      <formula>AH87+3%</formula>
      <formula>AH87</formula>
    </cfRule>
    <cfRule type="cellIs" dxfId="136" priority="107" operator="greaterThan">
      <formula>AH87</formula>
    </cfRule>
    <cfRule type="cellIs" dxfId="135" priority="108" operator="lessThanOrEqual">
      <formula>AH87</formula>
    </cfRule>
  </conditionalFormatting>
  <conditionalFormatting sqref="AL123:AL134">
    <cfRule type="cellIs" dxfId="132" priority="43" stopIfTrue="1" operator="between">
      <formula>AH123+3%</formula>
      <formula>AH123</formula>
    </cfRule>
    <cfRule type="cellIs" dxfId="133" priority="44" operator="greaterThan">
      <formula>AH123</formula>
    </cfRule>
    <cfRule type="cellIs" dxfId="134" priority="45" operator="lessThanOrEqual">
      <formula>AH123</formula>
    </cfRule>
  </conditionalFormatting>
  <conditionalFormatting sqref="AL136:AL139">
    <cfRule type="cellIs" dxfId="130" priority="40" stopIfTrue="1" operator="between">
      <formula>AH136+3%</formula>
      <formula>AH136</formula>
    </cfRule>
    <cfRule type="cellIs" dxfId="129" priority="41" operator="greaterThan">
      <formula>AH136</formula>
    </cfRule>
    <cfRule type="cellIs" dxfId="131" priority="42" operator="lessThanOrEqual">
      <formula>AH136</formula>
    </cfRule>
  </conditionalFormatting>
  <conditionalFormatting sqref="AL141:AL142">
    <cfRule type="cellIs" dxfId="126" priority="55" stopIfTrue="1" operator="between">
      <formula>AH141+3%</formula>
      <formula>AH141</formula>
    </cfRule>
    <cfRule type="cellIs" dxfId="127" priority="56" operator="greaterThan">
      <formula>AH141</formula>
    </cfRule>
    <cfRule type="cellIs" dxfId="128" priority="57" operator="lessThanOrEqual">
      <formula>AH141</formula>
    </cfRule>
  </conditionalFormatting>
  <conditionalFormatting sqref="AL144:AL146">
    <cfRule type="cellIs" dxfId="124" priority="37" stopIfTrue="1" operator="between">
      <formula>AH144+3%</formula>
      <formula>AH144</formula>
    </cfRule>
    <cfRule type="cellIs" dxfId="123" priority="38" operator="greaterThan">
      <formula>AH144</formula>
    </cfRule>
    <cfRule type="cellIs" dxfId="125" priority="39" operator="lessThanOrEqual">
      <formula>AH144</formula>
    </cfRule>
  </conditionalFormatting>
  <conditionalFormatting sqref="AL148:AL149">
    <cfRule type="cellIs" dxfId="122" priority="34" stopIfTrue="1" operator="between">
      <formula>AH148+3%</formula>
      <formula>AH148</formula>
    </cfRule>
    <cfRule type="cellIs" dxfId="121" priority="35" operator="greaterThan">
      <formula>AH148</formula>
    </cfRule>
    <cfRule type="cellIs" dxfId="120" priority="36" operator="lessThanOrEqual">
      <formula>AH148</formula>
    </cfRule>
  </conditionalFormatting>
  <conditionalFormatting sqref="AL163:AL168 AL172:AL173">
    <cfRule type="cellIs" dxfId="117" priority="70" stopIfTrue="1" operator="between">
      <formula>AH163+3%</formula>
      <formula>AH163</formula>
    </cfRule>
    <cfRule type="cellIs" dxfId="118" priority="71" operator="greaterThan">
      <formula>AH163</formula>
    </cfRule>
    <cfRule type="cellIs" dxfId="119" priority="72" operator="lessThanOrEqual">
      <formula>AH163</formula>
    </cfRule>
  </conditionalFormatting>
  <conditionalFormatting sqref="AL186:AL193">
    <cfRule type="cellIs" dxfId="114" priority="31" stopIfTrue="1" operator="between">
      <formula>AH186+3%</formula>
      <formula>AH186</formula>
    </cfRule>
    <cfRule type="cellIs" dxfId="115" priority="32" operator="greaterThan">
      <formula>AH186</formula>
    </cfRule>
    <cfRule type="cellIs" dxfId="116" priority="33" operator="lessThanOrEqual">
      <formula>AH186</formula>
    </cfRule>
  </conditionalFormatting>
  <conditionalFormatting sqref="AL210:AL215 AL219:AL220">
    <cfRule type="cellIs" dxfId="111" priority="28" stopIfTrue="1" operator="between">
      <formula>AH210+3%</formula>
      <formula>AH210</formula>
    </cfRule>
    <cfRule type="cellIs" dxfId="112" priority="29" operator="greaterThan">
      <formula>AH210</formula>
    </cfRule>
    <cfRule type="cellIs" dxfId="113" priority="30" operator="lessThanOrEqual">
      <formula>AH210</formula>
    </cfRule>
  </conditionalFormatting>
  <conditionalFormatting sqref="AL234:AL239">
    <cfRule type="cellIs" dxfId="110" priority="25" stopIfTrue="1" operator="between">
      <formula>AH234+3%</formula>
      <formula>AH234</formula>
    </cfRule>
    <cfRule type="cellIs" dxfId="108" priority="26" operator="greaterThan">
      <formula>AH234</formula>
    </cfRule>
    <cfRule type="cellIs" dxfId="109" priority="27" operator="lessThanOrEqual">
      <formula>AH234</formula>
    </cfRule>
  </conditionalFormatting>
  <conditionalFormatting sqref="AL241">
    <cfRule type="cellIs" dxfId="105" priority="67" stopIfTrue="1" operator="between">
      <formula>AH241+3%</formula>
      <formula>AH241</formula>
    </cfRule>
    <cfRule type="cellIs" dxfId="106" priority="68" operator="greaterThan">
      <formula>AH241</formula>
    </cfRule>
    <cfRule type="cellIs" dxfId="107" priority="69" operator="lessThanOrEqual">
      <formula>AH241</formula>
    </cfRule>
  </conditionalFormatting>
  <conditionalFormatting sqref="AL243:AL244">
    <cfRule type="cellIs" dxfId="102" priority="22" stopIfTrue="1" operator="between">
      <formula>AH243+3%</formula>
      <formula>AH243</formula>
    </cfRule>
    <cfRule type="cellIs" dxfId="103" priority="23" operator="greaterThan">
      <formula>AH243</formula>
    </cfRule>
    <cfRule type="cellIs" dxfId="104" priority="24" operator="lessThanOrEqual">
      <formula>AH243</formula>
    </cfRule>
  </conditionalFormatting>
  <conditionalFormatting sqref="AL261:AL266">
    <cfRule type="cellIs" dxfId="99" priority="19" stopIfTrue="1" operator="between">
      <formula>AH261+3%</formula>
      <formula>AH261</formula>
    </cfRule>
    <cfRule type="cellIs" dxfId="100" priority="20" operator="greaterThan">
      <formula>AH261</formula>
    </cfRule>
    <cfRule type="cellIs" dxfId="101" priority="21" operator="lessThanOrEqual">
      <formula>AH261</formula>
    </cfRule>
  </conditionalFormatting>
  <conditionalFormatting sqref="AL270:AL271">
    <cfRule type="cellIs" dxfId="96" priority="16" stopIfTrue="1" operator="between">
      <formula>AH270+3%</formula>
      <formula>AH270</formula>
    </cfRule>
    <cfRule type="cellIs" dxfId="97" priority="17" operator="greaterThan">
      <formula>AH270</formula>
    </cfRule>
    <cfRule type="cellIs" dxfId="98" priority="18" operator="lessThanOrEqual">
      <formula>AH270</formula>
    </cfRule>
  </conditionalFormatting>
  <conditionalFormatting sqref="AL295:AL300">
    <cfRule type="cellIs" dxfId="93" priority="13" stopIfTrue="1" operator="between">
      <formula>AH295+3%</formula>
      <formula>AH295</formula>
    </cfRule>
    <cfRule type="cellIs" dxfId="94" priority="14" operator="greaterThan">
      <formula>AH295</formula>
    </cfRule>
    <cfRule type="cellIs" dxfId="95" priority="15" operator="lessThanOrEqual">
      <formula>AH295</formula>
    </cfRule>
  </conditionalFormatting>
  <conditionalFormatting sqref="AL304:AL305">
    <cfRule type="cellIs" dxfId="91" priority="10" stopIfTrue="1" operator="between">
      <formula>AH304+3%</formula>
      <formula>AH304</formula>
    </cfRule>
    <cfRule type="cellIs" dxfId="90" priority="11" operator="greaterThan">
      <formula>AH304</formula>
    </cfRule>
    <cfRule type="cellIs" dxfId="92" priority="12" operator="lessThanOrEqual">
      <formula>AH304</formula>
    </cfRule>
  </conditionalFormatting>
  <conditionalFormatting sqref="AR9:AR16 AR18:AR19 AR24:AR31 AR36:AR43 AR48:AR55 AR60 AR67 AR73:AR80 AR82:AR83 AR87:AR88 AR90:AR91 AR93:AR96 AR98:AR100 AL102:AL106 AR102:AR106 AR108:AR110 AL112:AL121 AR112:AR121 AR123:AR134 AR136:AR139 AR141:AR142 AR144:AR146 AR148:AR149 AL151:AL158 AR151:AR158 AR163:AR168 AR170 AR172:AR173 AL177:AL181 AR177:AR181 AR186:AR193 AL197:AL199 AR197:AR205 AL201:AL205 AR210:AR215 AR219:AR220 AL224:AL228 AR224:AR228 AR234:AR239 AR243:AR244 AL248:AL256 AR248:AR256 AR261:AR266 AR270:AR271 AL275:AL282 AR275:AR290 AL284:AL290 AR295:AR300 AR304:AR305 AL309:AL318 AR309:AR318">
    <cfRule type="cellIs" dxfId="88" priority="109" stopIfTrue="1" operator="between">
      <formula>AH9+3%</formula>
      <formula>AH9</formula>
    </cfRule>
    <cfRule type="cellIs" dxfId="87" priority="155" operator="greaterThan">
      <formula>AH9</formula>
    </cfRule>
    <cfRule type="cellIs" dxfId="89" priority="156" operator="lessThanOrEqual">
      <formula>AH9</formula>
    </cfRule>
  </conditionalFormatting>
  <conditionalFormatting sqref="AZ9:AZ19">
    <cfRule type="cellIs" dxfId="86" priority="73" operator="lessThanOrEqual">
      <formula>0.8</formula>
    </cfRule>
    <cfRule type="cellIs" dxfId="85" priority="74" operator="between">
      <formula>0.949</formula>
      <formula>0.801</formula>
    </cfRule>
    <cfRule type="cellIs" dxfId="84" priority="75" operator="greaterThanOrEqual">
      <formula>0.95</formula>
    </cfRule>
  </conditionalFormatting>
  <conditionalFormatting sqref="AZ24:AZ31">
    <cfRule type="cellIs" dxfId="83" priority="152" operator="lessThanOrEqual">
      <formula>0.8</formula>
    </cfRule>
    <cfRule type="cellIs" dxfId="82" priority="153" operator="between">
      <formula>0.949</formula>
      <formula>0.801</formula>
    </cfRule>
    <cfRule type="cellIs" dxfId="81" priority="154" operator="greaterThanOrEqual">
      <formula>0.95</formula>
    </cfRule>
  </conditionalFormatting>
  <conditionalFormatting sqref="AZ36:AZ43">
    <cfRule type="cellIs" dxfId="80" priority="149" operator="lessThanOrEqual">
      <formula>0.8</formula>
    </cfRule>
    <cfRule type="cellIs" dxfId="79" priority="150" operator="between">
      <formula>0.949</formula>
      <formula>0.801</formula>
    </cfRule>
    <cfRule type="cellIs" dxfId="78" priority="151" operator="greaterThanOrEqual">
      <formula>0.95</formula>
    </cfRule>
  </conditionalFormatting>
  <conditionalFormatting sqref="AZ48:AZ55">
    <cfRule type="cellIs" dxfId="75" priority="146" operator="lessThanOrEqual">
      <formula>0.8</formula>
    </cfRule>
    <cfRule type="cellIs" dxfId="77" priority="147" operator="between">
      <formula>0.949</formula>
      <formula>0.801</formula>
    </cfRule>
    <cfRule type="cellIs" dxfId="76" priority="148" operator="greaterThanOrEqual">
      <formula>0.95</formula>
    </cfRule>
  </conditionalFormatting>
  <conditionalFormatting sqref="AZ73:AZ83">
    <cfRule type="cellIs" dxfId="73" priority="97" operator="lessThanOrEqual">
      <formula>0.8</formula>
    </cfRule>
    <cfRule type="cellIs" dxfId="74" priority="98" operator="between">
      <formula>0.949</formula>
      <formula>0.801</formula>
    </cfRule>
    <cfRule type="cellIs" dxfId="72" priority="99" operator="greaterThanOrEqual">
      <formula>0.95</formula>
    </cfRule>
  </conditionalFormatting>
  <conditionalFormatting sqref="AZ87:AZ88">
    <cfRule type="cellIs" dxfId="71" priority="128" operator="lessThanOrEqual">
      <formula>0.8</formula>
    </cfRule>
    <cfRule type="cellIs" dxfId="69" priority="129" operator="between">
      <formula>0.949</formula>
      <formula>0.801</formula>
    </cfRule>
    <cfRule type="cellIs" dxfId="70" priority="130" operator="greaterThanOrEqual">
      <formula>0.95</formula>
    </cfRule>
  </conditionalFormatting>
  <conditionalFormatting sqref="AZ90:AZ91">
    <cfRule type="cellIs" dxfId="67" priority="140" operator="lessThanOrEqual">
      <formula>0.8</formula>
    </cfRule>
    <cfRule type="cellIs" dxfId="66" priority="141" operator="between">
      <formula>0.949</formula>
      <formula>0.801</formula>
    </cfRule>
    <cfRule type="cellIs" dxfId="68" priority="142" operator="greaterThanOrEqual">
      <formula>0.95</formula>
    </cfRule>
  </conditionalFormatting>
  <conditionalFormatting sqref="AZ93:AZ96">
    <cfRule type="cellIs" dxfId="65" priority="1" operator="lessThanOrEqual">
      <formula>0.8</formula>
    </cfRule>
    <cfRule type="cellIs" dxfId="63" priority="2" operator="between">
      <formula>0.949</formula>
      <formula>0.801</formula>
    </cfRule>
    <cfRule type="cellIs" dxfId="64" priority="3" operator="greaterThanOrEqual">
      <formula>0.95</formula>
    </cfRule>
  </conditionalFormatting>
  <conditionalFormatting sqref="AZ98:AZ100">
    <cfRule type="cellIs" dxfId="62" priority="131" operator="lessThanOrEqual">
      <formula>0.8</formula>
    </cfRule>
    <cfRule type="cellIs" dxfId="60" priority="132" operator="between">
      <formula>0.949</formula>
      <formula>0.801</formula>
    </cfRule>
    <cfRule type="cellIs" dxfId="61" priority="133" operator="greaterThanOrEqual">
      <formula>0.95</formula>
    </cfRule>
  </conditionalFormatting>
  <conditionalFormatting sqref="AZ102:AZ110">
    <cfRule type="cellIs" dxfId="58" priority="116" operator="lessThanOrEqual">
      <formula>0.8</formula>
    </cfRule>
    <cfRule type="cellIs" dxfId="59" priority="117" operator="between">
      <formula>0.949</formula>
      <formula>0.801</formula>
    </cfRule>
    <cfRule type="cellIs" dxfId="57" priority="118" operator="greaterThanOrEqual">
      <formula>0.95</formula>
    </cfRule>
  </conditionalFormatting>
  <conditionalFormatting sqref="AZ112:AZ121">
    <cfRule type="cellIs" dxfId="54" priority="94" operator="lessThanOrEqual">
      <formula>0.8</formula>
    </cfRule>
    <cfRule type="cellIs" dxfId="56" priority="95" operator="between">
      <formula>0.949</formula>
      <formula>0.801</formula>
    </cfRule>
    <cfRule type="cellIs" dxfId="55" priority="96" operator="greaterThanOrEqual">
      <formula>0.95</formula>
    </cfRule>
  </conditionalFormatting>
  <conditionalFormatting sqref="AZ123:AZ134">
    <cfRule type="cellIs" dxfId="53" priority="100" operator="lessThanOrEqual">
      <formula>0.8</formula>
    </cfRule>
    <cfRule type="cellIs" dxfId="52" priority="101" operator="between">
      <formula>0.949</formula>
      <formula>0.801</formula>
    </cfRule>
    <cfRule type="cellIs" dxfId="51" priority="102" operator="greaterThanOrEqual">
      <formula>0.95</formula>
    </cfRule>
  </conditionalFormatting>
  <conditionalFormatting sqref="AZ136:AZ139">
    <cfRule type="cellIs" dxfId="48" priority="91" operator="lessThanOrEqual">
      <formula>0.8</formula>
    </cfRule>
    <cfRule type="cellIs" dxfId="50" priority="92" operator="between">
      <formula>0.949</formula>
      <formula>0.801</formula>
    </cfRule>
    <cfRule type="cellIs" dxfId="49" priority="93" operator="greaterThanOrEqual">
      <formula>0.95</formula>
    </cfRule>
  </conditionalFormatting>
  <conditionalFormatting sqref="AZ141:AZ142">
    <cfRule type="cellIs" dxfId="47" priority="143" operator="lessThanOrEqual">
      <formula>0.8</formula>
    </cfRule>
    <cfRule type="cellIs" dxfId="46" priority="144" operator="between">
      <formula>0.949</formula>
      <formula>0.801</formula>
    </cfRule>
    <cfRule type="cellIs" dxfId="45" priority="145" operator="greaterThanOrEqual">
      <formula>0.95</formula>
    </cfRule>
  </conditionalFormatting>
  <conditionalFormatting sqref="AZ144:AZ146">
    <cfRule type="cellIs" dxfId="43" priority="125" operator="lessThanOrEqual">
      <formula>0.8</formula>
    </cfRule>
    <cfRule type="cellIs" dxfId="42" priority="126" operator="between">
      <formula>0.949</formula>
      <formula>0.801</formula>
    </cfRule>
    <cfRule type="cellIs" dxfId="44" priority="127" operator="greaterThanOrEqual">
      <formula>0.95</formula>
    </cfRule>
  </conditionalFormatting>
  <conditionalFormatting sqref="AZ148:AZ149">
    <cfRule type="cellIs" dxfId="40" priority="122" operator="lessThanOrEqual">
      <formula>0.8</formula>
    </cfRule>
    <cfRule type="cellIs" dxfId="41" priority="123" operator="between">
      <formula>0.949</formula>
      <formula>0.801</formula>
    </cfRule>
    <cfRule type="cellIs" dxfId="39" priority="124" operator="greaterThanOrEqual">
      <formula>0.95</formula>
    </cfRule>
  </conditionalFormatting>
  <conditionalFormatting sqref="AZ151:AZ158">
    <cfRule type="cellIs" dxfId="38" priority="119" operator="lessThanOrEqual">
      <formula>0.8</formula>
    </cfRule>
    <cfRule type="cellIs" dxfId="37" priority="120" operator="between">
      <formula>0.949</formula>
      <formula>0.801</formula>
    </cfRule>
    <cfRule type="cellIs" dxfId="36" priority="121" operator="greaterThanOrEqual">
      <formula>0.95</formula>
    </cfRule>
  </conditionalFormatting>
  <conditionalFormatting sqref="AZ163:AZ173">
    <cfRule type="cellIs" dxfId="35" priority="88" operator="lessThanOrEqual">
      <formula>0.8</formula>
    </cfRule>
    <cfRule type="cellIs" dxfId="34" priority="89" operator="between">
      <formula>0.949</formula>
      <formula>0.801</formula>
    </cfRule>
    <cfRule type="cellIs" dxfId="33" priority="90" operator="greaterThanOrEqual">
      <formula>0.95</formula>
    </cfRule>
  </conditionalFormatting>
  <conditionalFormatting sqref="AZ177:AZ181">
    <cfRule type="cellIs" dxfId="30" priority="113" operator="lessThanOrEqual">
      <formula>0.8</formula>
    </cfRule>
    <cfRule type="cellIs" dxfId="31" priority="114" operator="between">
      <formula>0.949</formula>
      <formula>0.801</formula>
    </cfRule>
    <cfRule type="cellIs" dxfId="32" priority="115" operator="greaterThanOrEqual">
      <formula>0.95</formula>
    </cfRule>
  </conditionalFormatting>
  <conditionalFormatting sqref="AZ186:AZ193">
    <cfRule type="cellIs" dxfId="27" priority="110" operator="lessThanOrEqual">
      <formula>0.8</formula>
    </cfRule>
    <cfRule type="cellIs" dxfId="28" priority="111" operator="between">
      <formula>0.949</formula>
      <formula>0.801</formula>
    </cfRule>
    <cfRule type="cellIs" dxfId="29" priority="112" operator="greaterThanOrEqual">
      <formula>0.95</formula>
    </cfRule>
  </conditionalFormatting>
  <conditionalFormatting sqref="AZ197:AZ205">
    <cfRule type="cellIs" dxfId="24" priority="134" operator="lessThanOrEqual">
      <formula>0.8</formula>
    </cfRule>
    <cfRule type="cellIs" dxfId="26" priority="135" operator="between">
      <formula>0.949</formula>
      <formula>0.801</formula>
    </cfRule>
    <cfRule type="cellIs" dxfId="25" priority="136" operator="greaterThanOrEqual">
      <formula>0.95</formula>
    </cfRule>
  </conditionalFormatting>
  <conditionalFormatting sqref="AZ210:AZ220">
    <cfRule type="cellIs" dxfId="23" priority="85" operator="lessThanOrEqual">
      <formula>0.8</formula>
    </cfRule>
    <cfRule type="cellIs" dxfId="22" priority="86" operator="between">
      <formula>0.949</formula>
      <formula>0.801</formula>
    </cfRule>
    <cfRule type="cellIs" dxfId="21" priority="87" operator="greaterThanOrEqual">
      <formula>0.95</formula>
    </cfRule>
  </conditionalFormatting>
  <conditionalFormatting sqref="AZ224:AZ228">
    <cfRule type="cellIs" dxfId="18" priority="137" operator="lessThanOrEqual">
      <formula>0.8</formula>
    </cfRule>
    <cfRule type="cellIs" dxfId="20" priority="138" operator="between">
      <formula>0.949</formula>
      <formula>0.801</formula>
    </cfRule>
    <cfRule type="cellIs" dxfId="19" priority="139" operator="greaterThanOrEqual">
      <formula>0.95</formula>
    </cfRule>
  </conditionalFormatting>
  <conditionalFormatting sqref="AZ234:AZ244">
    <cfRule type="cellIs" dxfId="17" priority="82" operator="lessThanOrEqual">
      <formula>0.8</formula>
    </cfRule>
    <cfRule type="cellIs" dxfId="16" priority="83" operator="between">
      <formula>0.949</formula>
      <formula>0.801</formula>
    </cfRule>
    <cfRule type="cellIs" dxfId="15" priority="84" operator="greaterThanOrEqual">
      <formula>0.95</formula>
    </cfRule>
  </conditionalFormatting>
  <conditionalFormatting sqref="AZ248:AZ256">
    <cfRule type="cellIs" dxfId="12" priority="7" operator="lessThanOrEqual">
      <formula>0.8</formula>
    </cfRule>
    <cfRule type="cellIs" dxfId="13" priority="8" operator="between">
      <formula>0.949</formula>
      <formula>0.801</formula>
    </cfRule>
    <cfRule type="cellIs" dxfId="14" priority="9" operator="greaterThanOrEqual">
      <formula>0.95</formula>
    </cfRule>
  </conditionalFormatting>
  <conditionalFormatting sqref="AZ261:AZ271">
    <cfRule type="cellIs" dxfId="10" priority="79" operator="lessThanOrEqual">
      <formula>0.8</formula>
    </cfRule>
    <cfRule type="cellIs" dxfId="9" priority="80" operator="between">
      <formula>0.949</formula>
      <formula>0.801</formula>
    </cfRule>
    <cfRule type="cellIs" dxfId="11" priority="81" operator="greaterThanOrEqual">
      <formula>0.95</formula>
    </cfRule>
  </conditionalFormatting>
  <conditionalFormatting sqref="AZ275:AZ290">
    <cfRule type="cellIs" dxfId="6" priority="4" operator="lessThanOrEqual">
      <formula>0.8</formula>
    </cfRule>
    <cfRule type="cellIs" dxfId="7" priority="5" operator="between">
      <formula>0.949</formula>
      <formula>0.801</formula>
    </cfRule>
    <cfRule type="cellIs" dxfId="8" priority="6" operator="greaterThanOrEqual">
      <formula>0.95</formula>
    </cfRule>
  </conditionalFormatting>
  <conditionalFormatting sqref="AZ295:AZ305">
    <cfRule type="cellIs" dxfId="5" priority="76" operator="lessThanOrEqual">
      <formula>0.8</formula>
    </cfRule>
    <cfRule type="cellIs" dxfId="4" priority="77" operator="between">
      <formula>0.949</formula>
      <formula>0.801</formula>
    </cfRule>
    <cfRule type="cellIs" dxfId="3" priority="78" operator="greaterThanOrEqual">
      <formula>0.95</formula>
    </cfRule>
  </conditionalFormatting>
  <conditionalFormatting sqref="AZ309:AZ318">
    <cfRule type="cellIs" dxfId="0" priority="103" operator="lessThanOrEqual">
      <formula>0.8</formula>
    </cfRule>
    <cfRule type="cellIs" dxfId="1" priority="104" operator="between">
      <formula>0.949</formula>
      <formula>0.801</formula>
    </cfRule>
    <cfRule type="cellIs" dxfId="2" priority="105" operator="greaterThanOrEqual">
      <formula>0.95</formula>
    </cfRule>
  </conditionalFormatting>
  <dataValidations count="1">
    <dataValidation type="list" allowBlank="1" showInputMessage="1" showErrorMessage="1" sqref="W1:X1" xr:uid="{4A8C94A8-63E4-4E7A-9598-951CD10A1174}">
      <formula1>$BB$8:$BM$8</formula1>
    </dataValidation>
  </dataValidations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Hoja1">
    <tabColor theme="3" tint="0.79998168889431442"/>
    <pageSetUpPr fitToPage="1"/>
  </sheetPr>
  <dimension ref="B1:XFD115"/>
  <sheetViews>
    <sheetView showGridLines="0" showWhiteSpace="0" topLeftCell="A2" zoomScale="50" zoomScaleNormal="50" zoomScaleSheetLayoutView="55" zoomScalePageLayoutView="55" workbookViewId="0">
      <selection activeCell="F10" sqref="F10"/>
    </sheetView>
  </sheetViews>
  <sheetFormatPr baseColWidth="10" defaultColWidth="0.6328125" defaultRowHeight="22.5"/>
  <cols>
    <col min="1" max="2" width="2.453125" customWidth="1"/>
    <col min="3" max="3" width="16.90625" style="48" customWidth="1"/>
    <col min="4" max="4" width="11.453125" style="16" customWidth="1"/>
    <col min="5" max="5" width="115" style="4" customWidth="1"/>
    <col min="6" max="6" width="23.453125" style="3" customWidth="1"/>
    <col min="7" max="8" width="23.6328125" style="3" customWidth="1"/>
    <col min="9" max="9" width="23.54296875" style="3" customWidth="1"/>
    <col min="10" max="11" width="15.90625" style="29" customWidth="1"/>
    <col min="12" max="12" width="2.453125" style="7" customWidth="1"/>
    <col min="13" max="13" width="16.36328125" style="2" customWidth="1"/>
    <col min="14" max="28" width="16.36328125" customWidth="1"/>
    <col min="29" max="67" width="8" customWidth="1"/>
    <col min="16382" max="16382" width="11.453125" hidden="1" customWidth="1"/>
    <col min="16384" max="16384" width="41" customWidth="1"/>
  </cols>
  <sheetData>
    <row r="1" spans="2:14" ht="24.75" customHeight="1">
      <c r="C1" s="46"/>
      <c r="D1" s="19"/>
      <c r="E1" s="20"/>
      <c r="F1" s="21"/>
      <c r="G1" s="21"/>
      <c r="H1" s="21"/>
      <c r="I1" s="21"/>
      <c r="J1" s="27"/>
      <c r="K1" s="27"/>
      <c r="L1" s="6"/>
    </row>
    <row r="2" spans="2:14" ht="20.25" customHeight="1">
      <c r="C2" s="554" t="s">
        <v>104</v>
      </c>
      <c r="D2" s="554"/>
      <c r="E2" s="554"/>
      <c r="F2" s="554"/>
      <c r="G2" s="554"/>
      <c r="H2" s="554"/>
      <c r="I2" s="554"/>
      <c r="J2" s="554"/>
      <c r="K2" s="554"/>
      <c r="L2" s="554"/>
    </row>
    <row r="3" spans="2:14" ht="15" customHeight="1">
      <c r="C3" s="554"/>
      <c r="D3" s="554"/>
      <c r="E3" s="554"/>
      <c r="F3" s="554"/>
      <c r="G3" s="554"/>
      <c r="H3" s="554"/>
      <c r="I3" s="554"/>
      <c r="J3" s="554"/>
      <c r="K3" s="554"/>
      <c r="L3" s="554"/>
    </row>
    <row r="4" spans="2:14" ht="15" customHeight="1">
      <c r="C4" s="554"/>
      <c r="D4" s="554"/>
      <c r="E4" s="554"/>
      <c r="F4" s="554"/>
      <c r="G4" s="554"/>
      <c r="H4" s="554"/>
      <c r="I4" s="554"/>
      <c r="J4" s="554"/>
      <c r="K4" s="554"/>
      <c r="L4" s="554"/>
    </row>
    <row r="5" spans="2:14" ht="15" customHeight="1">
      <c r="C5" s="554"/>
      <c r="D5" s="554"/>
      <c r="E5" s="554"/>
      <c r="F5" s="554"/>
      <c r="G5" s="554"/>
      <c r="H5" s="554"/>
      <c r="I5" s="554"/>
      <c r="J5" s="554"/>
      <c r="K5" s="554"/>
      <c r="L5" s="554"/>
    </row>
    <row r="6" spans="2:14" ht="9.75" customHeight="1">
      <c r="C6" s="46"/>
      <c r="D6" s="19"/>
      <c r="E6" s="20"/>
      <c r="F6" s="21"/>
      <c r="G6" s="21"/>
      <c r="H6" s="21"/>
      <c r="I6" s="21"/>
      <c r="J6" s="27"/>
      <c r="K6" s="27"/>
      <c r="L6" s="6"/>
    </row>
    <row r="7" spans="2:14" s="1" customFormat="1" ht="24.75" customHeight="1">
      <c r="B7" s="12"/>
      <c r="C7" s="544" t="s">
        <v>16</v>
      </c>
      <c r="D7" s="544" t="s">
        <v>3</v>
      </c>
      <c r="E7" s="544" t="s">
        <v>12</v>
      </c>
      <c r="F7" s="545" t="s">
        <v>7</v>
      </c>
      <c r="G7" s="545"/>
      <c r="H7" s="545"/>
      <c r="I7" s="545"/>
      <c r="J7" s="546" t="s">
        <v>11</v>
      </c>
      <c r="K7" s="546"/>
      <c r="L7" s="9" t="s">
        <v>17</v>
      </c>
      <c r="M7" s="18"/>
    </row>
    <row r="8" spans="2:14" s="1" customFormat="1" ht="80.25" customHeight="1">
      <c r="B8" s="12"/>
      <c r="C8" s="544"/>
      <c r="D8" s="544"/>
      <c r="E8" s="544"/>
      <c r="F8" s="24" t="s">
        <v>15</v>
      </c>
      <c r="G8" s="24" t="s">
        <v>18</v>
      </c>
      <c r="H8" s="24" t="s">
        <v>0</v>
      </c>
      <c r="I8" s="24" t="s">
        <v>4</v>
      </c>
      <c r="J8" s="28" t="s">
        <v>6</v>
      </c>
      <c r="K8" s="28" t="s">
        <v>5</v>
      </c>
      <c r="L8" s="8"/>
      <c r="M8" s="18"/>
    </row>
    <row r="9" spans="2:14" s="5" customFormat="1" ht="64.5" customHeight="1">
      <c r="B9" s="13"/>
      <c r="C9" s="548" t="s">
        <v>8</v>
      </c>
      <c r="D9" s="525" t="s">
        <v>1</v>
      </c>
      <c r="E9" s="54" t="s">
        <v>23</v>
      </c>
      <c r="F9" s="55">
        <v>409355.20455000002</v>
      </c>
      <c r="G9" s="55">
        <v>0</v>
      </c>
      <c r="H9" s="55">
        <v>0</v>
      </c>
      <c r="I9" s="58">
        <v>0</v>
      </c>
      <c r="J9" s="56">
        <v>0</v>
      </c>
      <c r="K9" s="56">
        <v>0</v>
      </c>
      <c r="L9" s="10"/>
      <c r="M9" s="26"/>
      <c r="N9" s="45"/>
    </row>
    <row r="10" spans="2:14" s="5" customFormat="1" ht="57" customHeight="1">
      <c r="B10" s="13"/>
      <c r="C10" s="548"/>
      <c r="D10" s="526"/>
      <c r="E10" s="45" t="s">
        <v>73</v>
      </c>
      <c r="F10" s="33">
        <v>70644.795450000005</v>
      </c>
      <c r="G10" s="33">
        <v>0</v>
      </c>
      <c r="H10" s="33">
        <v>0</v>
      </c>
      <c r="I10" s="38">
        <v>0</v>
      </c>
      <c r="J10" s="36">
        <v>0</v>
      </c>
      <c r="K10" s="36">
        <v>0</v>
      </c>
      <c r="L10" s="10"/>
      <c r="M10" s="26"/>
      <c r="N10" s="45"/>
    </row>
    <row r="11" spans="2:14" s="5" customFormat="1" ht="57.75" customHeight="1">
      <c r="B11" s="13"/>
      <c r="C11" s="548"/>
      <c r="D11" s="527"/>
      <c r="E11" s="61" t="s">
        <v>24</v>
      </c>
      <c r="F11" s="62">
        <v>47054</v>
      </c>
      <c r="G11" s="62">
        <v>0</v>
      </c>
      <c r="H11" s="62">
        <v>450.64039100000002</v>
      </c>
      <c r="I11" s="63">
        <v>0</v>
      </c>
      <c r="J11" s="64">
        <v>0.95770899604709481</v>
      </c>
      <c r="K11" s="64">
        <v>0</v>
      </c>
      <c r="L11" s="10"/>
      <c r="M11" s="26"/>
      <c r="N11" s="45"/>
    </row>
    <row r="12" spans="2:14" s="5" customFormat="1" ht="72" customHeight="1">
      <c r="B12" s="13"/>
      <c r="C12" s="548"/>
      <c r="D12" s="65" t="s">
        <v>2</v>
      </c>
      <c r="E12" s="66" t="s">
        <v>25</v>
      </c>
      <c r="F12" s="67">
        <v>9000</v>
      </c>
      <c r="G12" s="67">
        <v>0</v>
      </c>
      <c r="H12" s="67">
        <v>0</v>
      </c>
      <c r="I12" s="68">
        <v>0</v>
      </c>
      <c r="J12" s="69">
        <v>0</v>
      </c>
      <c r="K12" s="69">
        <v>0</v>
      </c>
      <c r="L12" s="10"/>
      <c r="M12" s="26"/>
      <c r="N12" s="45"/>
    </row>
    <row r="13" spans="2:14" s="5" customFormat="1" ht="59.25" customHeight="1">
      <c r="B13" s="13"/>
      <c r="C13" s="548"/>
      <c r="D13" s="526" t="s">
        <v>19</v>
      </c>
      <c r="E13" s="45" t="s">
        <v>26</v>
      </c>
      <c r="F13" s="33">
        <v>1200</v>
      </c>
      <c r="G13" s="33">
        <v>0</v>
      </c>
      <c r="H13" s="33">
        <v>0</v>
      </c>
      <c r="I13" s="33">
        <v>0</v>
      </c>
      <c r="J13" s="36">
        <v>0</v>
      </c>
      <c r="K13" s="36">
        <v>0</v>
      </c>
      <c r="L13" s="10"/>
      <c r="M13" s="26"/>
      <c r="N13" s="45"/>
    </row>
    <row r="14" spans="2:14" s="5" customFormat="1" ht="47.25" customHeight="1">
      <c r="B14" s="13"/>
      <c r="C14" s="548"/>
      <c r="D14" s="526"/>
      <c r="E14" s="45" t="s">
        <v>27</v>
      </c>
      <c r="F14" s="33">
        <v>4000</v>
      </c>
      <c r="G14" s="33">
        <v>0</v>
      </c>
      <c r="H14" s="33">
        <v>0</v>
      </c>
      <c r="I14" s="33">
        <v>0</v>
      </c>
      <c r="J14" s="36">
        <v>0</v>
      </c>
      <c r="K14" s="36">
        <v>0</v>
      </c>
      <c r="L14" s="10"/>
      <c r="M14" s="26"/>
      <c r="N14" s="45"/>
    </row>
    <row r="15" spans="2:14" s="5" customFormat="1" ht="46">
      <c r="B15" s="13"/>
      <c r="C15" s="549"/>
      <c r="D15" s="528"/>
      <c r="E15" s="50" t="s">
        <v>28</v>
      </c>
      <c r="F15" s="51">
        <v>11712</v>
      </c>
      <c r="G15" s="51">
        <v>0</v>
      </c>
      <c r="H15" s="51">
        <v>11097.49494</v>
      </c>
      <c r="I15" s="52">
        <v>0</v>
      </c>
      <c r="J15" s="53">
        <v>94.753201331967219</v>
      </c>
      <c r="K15" s="53">
        <v>0</v>
      </c>
      <c r="L15" s="10"/>
      <c r="M15" s="26"/>
      <c r="N15" s="45"/>
    </row>
    <row r="16" spans="2:14" s="5" customFormat="1" ht="60" customHeight="1">
      <c r="B16" s="13"/>
      <c r="C16" s="547" t="s">
        <v>9</v>
      </c>
      <c r="D16" s="525" t="s">
        <v>20</v>
      </c>
      <c r="E16" s="54" t="s">
        <v>29</v>
      </c>
      <c r="F16" s="55">
        <v>1744827.492541</v>
      </c>
      <c r="G16" s="55">
        <v>0</v>
      </c>
      <c r="H16" s="55">
        <v>0</v>
      </c>
      <c r="I16" s="55">
        <v>0</v>
      </c>
      <c r="J16" s="56">
        <v>0</v>
      </c>
      <c r="K16" s="56">
        <v>0</v>
      </c>
      <c r="L16" s="10"/>
      <c r="M16" s="26"/>
      <c r="N16" s="45"/>
    </row>
    <row r="17" spans="2:14" s="5" customFormat="1" ht="57.75" customHeight="1">
      <c r="B17" s="13"/>
      <c r="C17" s="548"/>
      <c r="D17" s="526"/>
      <c r="E17" s="45" t="s">
        <v>30</v>
      </c>
      <c r="F17" s="33">
        <v>127673</v>
      </c>
      <c r="G17" s="33">
        <v>0</v>
      </c>
      <c r="H17" s="33">
        <v>0</v>
      </c>
      <c r="I17" s="33">
        <v>0</v>
      </c>
      <c r="J17" s="36">
        <v>0</v>
      </c>
      <c r="K17" s="36">
        <v>0</v>
      </c>
      <c r="L17" s="10"/>
      <c r="M17" s="26"/>
      <c r="N17" s="45"/>
    </row>
    <row r="18" spans="2:14" s="5" customFormat="1" ht="41.25" customHeight="1">
      <c r="B18" s="13"/>
      <c r="C18" s="548"/>
      <c r="D18" s="532" t="s">
        <v>2</v>
      </c>
      <c r="E18" s="70" t="s">
        <v>31</v>
      </c>
      <c r="F18" s="71">
        <v>88312.718676999997</v>
      </c>
      <c r="G18" s="71">
        <v>0</v>
      </c>
      <c r="H18" s="71">
        <v>21522.301579430001</v>
      </c>
      <c r="I18" s="71">
        <v>0</v>
      </c>
      <c r="J18" s="72">
        <v>24.370557154000547</v>
      </c>
      <c r="K18" s="72">
        <v>0</v>
      </c>
      <c r="L18" s="10"/>
      <c r="M18" s="26"/>
      <c r="N18" s="45"/>
    </row>
    <row r="19" spans="2:14" s="5" customFormat="1" ht="49.5" customHeight="1">
      <c r="B19" s="13"/>
      <c r="C19" s="548"/>
      <c r="D19" s="526"/>
      <c r="E19" s="45" t="s">
        <v>32</v>
      </c>
      <c r="F19" s="33">
        <v>110230</v>
      </c>
      <c r="G19" s="33">
        <v>0</v>
      </c>
      <c r="H19" s="33">
        <v>54589.700861830002</v>
      </c>
      <c r="I19" s="33">
        <v>0</v>
      </c>
      <c r="J19" s="36">
        <v>49.523451748008711</v>
      </c>
      <c r="K19" s="36">
        <v>0</v>
      </c>
      <c r="L19" s="10"/>
      <c r="M19" s="26"/>
      <c r="N19" s="45"/>
    </row>
    <row r="20" spans="2:14" s="5" customFormat="1" ht="58.5" customHeight="1">
      <c r="B20" s="13"/>
      <c r="C20" s="548"/>
      <c r="D20" s="526"/>
      <c r="E20" s="45" t="s">
        <v>33</v>
      </c>
      <c r="F20" s="33">
        <v>135280</v>
      </c>
      <c r="G20" s="33">
        <v>0</v>
      </c>
      <c r="H20" s="33">
        <v>61719.746744399999</v>
      </c>
      <c r="I20" s="33">
        <v>0</v>
      </c>
      <c r="J20" s="36">
        <v>45.623703980189234</v>
      </c>
      <c r="K20" s="36">
        <v>0</v>
      </c>
      <c r="L20" s="10"/>
      <c r="M20" s="26"/>
      <c r="N20" s="45"/>
    </row>
    <row r="21" spans="2:14" s="5" customFormat="1" ht="69.75" customHeight="1">
      <c r="B21" s="13"/>
      <c r="C21" s="548"/>
      <c r="D21" s="553"/>
      <c r="E21" s="73" t="s">
        <v>34</v>
      </c>
      <c r="F21" s="74">
        <v>41294.008177999996</v>
      </c>
      <c r="G21" s="74">
        <v>0</v>
      </c>
      <c r="H21" s="74">
        <v>169.208213</v>
      </c>
      <c r="I21" s="75">
        <v>0</v>
      </c>
      <c r="J21" s="76">
        <v>0.40976456504444686</v>
      </c>
      <c r="K21" s="76">
        <v>0</v>
      </c>
      <c r="L21" s="10"/>
      <c r="M21" s="26"/>
      <c r="N21" s="45"/>
    </row>
    <row r="22" spans="2:14" s="5" customFormat="1" ht="45.75" customHeight="1">
      <c r="B22" s="13"/>
      <c r="C22" s="548"/>
      <c r="D22" s="526" t="s">
        <v>19</v>
      </c>
      <c r="E22" s="45" t="s">
        <v>35</v>
      </c>
      <c r="F22" s="33">
        <v>778</v>
      </c>
      <c r="G22" s="33">
        <v>0</v>
      </c>
      <c r="H22" s="33">
        <v>0</v>
      </c>
      <c r="I22" s="37">
        <v>0</v>
      </c>
      <c r="J22" s="36">
        <v>0</v>
      </c>
      <c r="K22" s="36">
        <v>0</v>
      </c>
      <c r="L22" s="10"/>
      <c r="M22" s="26"/>
      <c r="N22" s="45"/>
    </row>
    <row r="23" spans="2:14" s="5" customFormat="1" ht="79.5" customHeight="1">
      <c r="B23" s="13"/>
      <c r="C23" s="549"/>
      <c r="D23" s="528"/>
      <c r="E23" s="50" t="s">
        <v>36</v>
      </c>
      <c r="F23" s="51">
        <v>2123</v>
      </c>
      <c r="G23" s="51">
        <v>0</v>
      </c>
      <c r="H23" s="51">
        <v>418.36189899999999</v>
      </c>
      <c r="I23" s="57">
        <v>0</v>
      </c>
      <c r="J23" s="53">
        <v>19.706165756005653</v>
      </c>
      <c r="K23" s="53">
        <v>0</v>
      </c>
      <c r="L23" s="10"/>
      <c r="M23" s="26"/>
      <c r="N23" s="45"/>
    </row>
    <row r="24" spans="2:14" s="5" customFormat="1" ht="60" customHeight="1">
      <c r="B24" s="13"/>
      <c r="C24" s="547" t="s">
        <v>10</v>
      </c>
      <c r="D24" s="25"/>
      <c r="E24" s="54" t="s">
        <v>37</v>
      </c>
      <c r="F24" s="55">
        <v>5000</v>
      </c>
      <c r="G24" s="55">
        <v>0</v>
      </c>
      <c r="H24" s="55">
        <v>572.00215800000001</v>
      </c>
      <c r="I24" s="58">
        <v>0</v>
      </c>
      <c r="J24" s="56">
        <v>11.44004316</v>
      </c>
      <c r="K24" s="56">
        <v>0</v>
      </c>
      <c r="L24" s="10"/>
      <c r="M24" s="26"/>
      <c r="N24" s="45"/>
    </row>
    <row r="25" spans="2:14" s="5" customFormat="1" ht="45.75" customHeight="1">
      <c r="B25" s="13"/>
      <c r="C25" s="548"/>
      <c r="D25" s="23"/>
      <c r="E25" s="45" t="s">
        <v>38</v>
      </c>
      <c r="F25" s="33">
        <v>1000</v>
      </c>
      <c r="G25" s="33">
        <v>0</v>
      </c>
      <c r="H25" s="33">
        <v>0</v>
      </c>
      <c r="I25" s="38">
        <v>0</v>
      </c>
      <c r="J25" s="36">
        <v>0</v>
      </c>
      <c r="K25" s="36">
        <v>0</v>
      </c>
      <c r="L25" s="10"/>
      <c r="M25" s="26"/>
      <c r="N25" s="45"/>
    </row>
    <row r="26" spans="2:14" s="5" customFormat="1" ht="62.25" customHeight="1">
      <c r="B26" s="13"/>
      <c r="C26" s="548"/>
      <c r="D26" s="23"/>
      <c r="E26" s="45" t="s">
        <v>39</v>
      </c>
      <c r="F26" s="33">
        <v>1300</v>
      </c>
      <c r="G26" s="33">
        <v>0</v>
      </c>
      <c r="H26" s="33">
        <v>0</v>
      </c>
      <c r="I26" s="33">
        <v>0</v>
      </c>
      <c r="J26" s="36">
        <v>0</v>
      </c>
      <c r="K26" s="36">
        <v>0</v>
      </c>
      <c r="L26" s="10"/>
      <c r="M26" s="26"/>
      <c r="N26" s="45"/>
    </row>
    <row r="27" spans="2:14" s="5" customFormat="1" ht="43.5" customHeight="1">
      <c r="B27" s="13"/>
      <c r="C27" s="548"/>
      <c r="D27" s="23"/>
      <c r="E27" s="45" t="s">
        <v>40</v>
      </c>
      <c r="F27" s="33">
        <v>8000</v>
      </c>
      <c r="G27" s="33">
        <v>0</v>
      </c>
      <c r="H27" s="33">
        <v>0</v>
      </c>
      <c r="I27" s="38">
        <v>0</v>
      </c>
      <c r="J27" s="36">
        <v>0</v>
      </c>
      <c r="K27" s="36">
        <v>0</v>
      </c>
      <c r="L27" s="10"/>
      <c r="M27" s="26"/>
      <c r="N27" s="45"/>
    </row>
    <row r="28" spans="2:14" s="5" customFormat="1" ht="59.25" customHeight="1">
      <c r="B28" s="13"/>
      <c r="C28" s="548"/>
      <c r="D28" s="23"/>
      <c r="E28" s="45" t="s">
        <v>41</v>
      </c>
      <c r="F28" s="33">
        <v>4000</v>
      </c>
      <c r="G28" s="33">
        <v>0</v>
      </c>
      <c r="H28" s="33">
        <v>33.234667000000002</v>
      </c>
      <c r="I28" s="38">
        <v>0</v>
      </c>
      <c r="J28" s="36">
        <v>0.83086667500000011</v>
      </c>
      <c r="K28" s="36">
        <v>0</v>
      </c>
      <c r="L28" s="10"/>
      <c r="M28" s="26"/>
      <c r="N28" s="45"/>
    </row>
    <row r="29" spans="2:14" s="5" customFormat="1" ht="73.5" customHeight="1">
      <c r="B29" s="13"/>
      <c r="C29" s="548"/>
      <c r="D29" s="14"/>
      <c r="E29" s="45" t="s">
        <v>42</v>
      </c>
      <c r="F29" s="32">
        <v>4500</v>
      </c>
      <c r="G29" s="33">
        <v>0</v>
      </c>
      <c r="H29" s="32">
        <v>334.07703400000003</v>
      </c>
      <c r="I29" s="39">
        <v>0</v>
      </c>
      <c r="J29" s="36">
        <v>7.4239340888888892</v>
      </c>
      <c r="K29" s="36">
        <v>0</v>
      </c>
      <c r="L29" s="10"/>
      <c r="M29" s="26"/>
      <c r="N29" s="45"/>
    </row>
    <row r="30" spans="2:14" s="5" customFormat="1" ht="58.5" customHeight="1">
      <c r="B30" s="13"/>
      <c r="C30" s="548"/>
      <c r="D30" s="17"/>
      <c r="E30" s="45" t="s">
        <v>43</v>
      </c>
      <c r="F30" s="32">
        <v>2124</v>
      </c>
      <c r="G30" s="33">
        <v>0</v>
      </c>
      <c r="H30" s="32">
        <v>168.82880843000001</v>
      </c>
      <c r="I30" s="39">
        <v>0</v>
      </c>
      <c r="J30" s="36">
        <v>7.9486256322975528</v>
      </c>
      <c r="K30" s="36">
        <v>0</v>
      </c>
      <c r="L30" s="10"/>
      <c r="M30" s="26"/>
      <c r="N30" s="45"/>
    </row>
    <row r="31" spans="2:14" s="5" customFormat="1" ht="68.25" customHeight="1">
      <c r="B31" s="13"/>
      <c r="C31" s="549"/>
      <c r="D31" s="22"/>
      <c r="E31" s="50" t="s">
        <v>44</v>
      </c>
      <c r="F31" s="59">
        <v>30749.121289999999</v>
      </c>
      <c r="G31" s="51">
        <v>0</v>
      </c>
      <c r="H31" s="59">
        <v>914.96316899999999</v>
      </c>
      <c r="I31" s="60">
        <v>95.035692999999995</v>
      </c>
      <c r="J31" s="53">
        <v>2.9755750103257665</v>
      </c>
      <c r="K31" s="53">
        <v>0.30906799613459784</v>
      </c>
      <c r="L31" s="10"/>
      <c r="M31" s="26"/>
      <c r="N31" s="45"/>
    </row>
    <row r="32" spans="2:14" s="5" customFormat="1" ht="68.25" customHeight="1">
      <c r="B32" s="13"/>
      <c r="C32" s="550" t="s">
        <v>14</v>
      </c>
      <c r="D32" s="525"/>
      <c r="E32" s="54" t="s">
        <v>45</v>
      </c>
      <c r="F32" s="55">
        <v>1380</v>
      </c>
      <c r="G32" s="55">
        <v>0</v>
      </c>
      <c r="H32" s="55">
        <v>0</v>
      </c>
      <c r="I32" s="58">
        <v>0</v>
      </c>
      <c r="J32" s="56">
        <v>0</v>
      </c>
      <c r="K32" s="56">
        <v>0</v>
      </c>
      <c r="L32" s="10"/>
      <c r="M32" s="26"/>
      <c r="N32" s="45"/>
    </row>
    <row r="33" spans="2:14 16384:16384" s="5" customFormat="1" ht="46.5" customHeight="1">
      <c r="B33" s="13"/>
      <c r="C33" s="551"/>
      <c r="D33" s="526"/>
      <c r="E33" s="45" t="s">
        <v>46</v>
      </c>
      <c r="F33" s="33">
        <v>2611</v>
      </c>
      <c r="G33" s="33">
        <v>0</v>
      </c>
      <c r="H33" s="33">
        <v>2.8953229999999999</v>
      </c>
      <c r="I33" s="38">
        <v>0</v>
      </c>
      <c r="J33" s="36">
        <v>0.1108894293374186</v>
      </c>
      <c r="K33" s="36">
        <v>0</v>
      </c>
      <c r="L33" s="10"/>
      <c r="M33" s="26"/>
      <c r="N33" s="45"/>
    </row>
    <row r="34" spans="2:14 16384:16384" s="5" customFormat="1" ht="68.25" customHeight="1">
      <c r="B34" s="13"/>
      <c r="C34" s="551"/>
      <c r="D34" s="526"/>
      <c r="E34" s="45" t="s">
        <v>47</v>
      </c>
      <c r="F34" s="33">
        <v>3803</v>
      </c>
      <c r="G34" s="33">
        <v>0</v>
      </c>
      <c r="H34" s="33">
        <v>0</v>
      </c>
      <c r="I34" s="38">
        <v>0</v>
      </c>
      <c r="J34" s="36">
        <v>0</v>
      </c>
      <c r="K34" s="36">
        <v>0</v>
      </c>
      <c r="L34" s="10"/>
      <c r="M34" s="26"/>
      <c r="N34" s="45"/>
    </row>
    <row r="35" spans="2:14 16384:16384" s="5" customFormat="1" ht="71.25" customHeight="1">
      <c r="B35" s="13"/>
      <c r="C35" s="552"/>
      <c r="D35" s="528"/>
      <c r="E35" s="50" t="s">
        <v>48</v>
      </c>
      <c r="F35" s="51">
        <v>5560</v>
      </c>
      <c r="G35" s="51">
        <v>0</v>
      </c>
      <c r="H35" s="51">
        <v>687.22208699999999</v>
      </c>
      <c r="I35" s="52">
        <v>0</v>
      </c>
      <c r="J35" s="53">
        <v>12.360109478417266</v>
      </c>
      <c r="K35" s="53">
        <v>0</v>
      </c>
      <c r="L35" s="10"/>
      <c r="M35" s="26"/>
      <c r="N35" s="45"/>
    </row>
    <row r="36" spans="2:14 16384:16384" s="5" customFormat="1" ht="69.75" customHeight="1">
      <c r="B36" s="13"/>
      <c r="C36" s="548" t="s">
        <v>21</v>
      </c>
      <c r="D36" s="17"/>
      <c r="E36" s="45" t="s">
        <v>49</v>
      </c>
      <c r="F36" s="32">
        <v>3000</v>
      </c>
      <c r="G36" s="33">
        <v>0</v>
      </c>
      <c r="H36" s="32">
        <v>922.28961400000003</v>
      </c>
      <c r="I36" s="34">
        <v>0</v>
      </c>
      <c r="J36" s="35">
        <v>30.742987133333333</v>
      </c>
      <c r="K36" s="36">
        <v>0</v>
      </c>
      <c r="L36" s="10"/>
      <c r="M36" s="26"/>
      <c r="N36" s="45"/>
      <c r="XFD36" s="5">
        <f>+J36*100</f>
        <v>3074.2987133333331</v>
      </c>
    </row>
    <row r="37" spans="2:14 16384:16384" s="5" customFormat="1" ht="57" customHeight="1">
      <c r="B37" s="13"/>
      <c r="C37" s="548"/>
      <c r="D37" s="17"/>
      <c r="E37" s="45" t="s">
        <v>50</v>
      </c>
      <c r="F37" s="33">
        <v>1700</v>
      </c>
      <c r="G37" s="33">
        <v>0</v>
      </c>
      <c r="H37" s="33">
        <v>681.32861349999996</v>
      </c>
      <c r="I37" s="37">
        <v>0</v>
      </c>
      <c r="J37" s="36">
        <v>40.078153735294116</v>
      </c>
      <c r="K37" s="36">
        <v>0</v>
      </c>
      <c r="L37" s="10"/>
      <c r="M37" s="26"/>
      <c r="N37" s="45"/>
    </row>
    <row r="38" spans="2:14 16384:16384" s="5" customFormat="1" ht="50.25" customHeight="1">
      <c r="B38" s="13"/>
      <c r="C38" s="548"/>
      <c r="D38" s="17"/>
      <c r="E38" s="45" t="s">
        <v>51</v>
      </c>
      <c r="F38" s="32">
        <v>1965</v>
      </c>
      <c r="G38" s="33">
        <v>0</v>
      </c>
      <c r="H38" s="32">
        <v>365.08916599999998</v>
      </c>
      <c r="I38" s="34">
        <v>0</v>
      </c>
      <c r="J38" s="35">
        <v>18.579601323155217</v>
      </c>
      <c r="K38" s="36">
        <v>0</v>
      </c>
      <c r="L38" s="10"/>
      <c r="M38" s="26"/>
      <c r="N38" s="45"/>
    </row>
    <row r="39" spans="2:14 16384:16384" s="5" customFormat="1" ht="60.75" customHeight="1">
      <c r="B39" s="13"/>
      <c r="C39" s="548"/>
      <c r="D39" s="17"/>
      <c r="E39" s="45" t="s">
        <v>52</v>
      </c>
      <c r="F39" s="32">
        <v>458.92788000000002</v>
      </c>
      <c r="G39" s="33">
        <v>0</v>
      </c>
      <c r="H39" s="32">
        <v>0</v>
      </c>
      <c r="I39" s="34">
        <v>0</v>
      </c>
      <c r="J39" s="35">
        <v>0</v>
      </c>
      <c r="K39" s="36">
        <v>0</v>
      </c>
      <c r="L39" s="10"/>
      <c r="M39" s="26"/>
      <c r="N39" s="45"/>
    </row>
    <row r="40" spans="2:14 16384:16384" s="5" customFormat="1" ht="66" customHeight="1">
      <c r="B40" s="13"/>
      <c r="C40" s="548"/>
      <c r="D40" s="14"/>
      <c r="E40" s="45" t="s">
        <v>53</v>
      </c>
      <c r="F40" s="33">
        <v>1204</v>
      </c>
      <c r="G40" s="33">
        <v>0</v>
      </c>
      <c r="H40" s="33">
        <v>261.297167</v>
      </c>
      <c r="I40" s="37">
        <v>0</v>
      </c>
      <c r="J40" s="36">
        <v>21.702422508305649</v>
      </c>
      <c r="K40" s="36">
        <v>0</v>
      </c>
      <c r="L40" s="10"/>
      <c r="M40" s="26"/>
      <c r="N40" s="45"/>
    </row>
    <row r="41" spans="2:14 16384:16384" s="5" customFormat="1" ht="78.75" customHeight="1">
      <c r="B41" s="13"/>
      <c r="C41" s="548"/>
      <c r="D41" s="14"/>
      <c r="E41" s="45" t="s">
        <v>54</v>
      </c>
      <c r="F41" s="33">
        <v>2000</v>
      </c>
      <c r="G41" s="33">
        <v>0</v>
      </c>
      <c r="H41" s="33">
        <v>0</v>
      </c>
      <c r="I41" s="37">
        <v>0</v>
      </c>
      <c r="J41" s="36">
        <v>0</v>
      </c>
      <c r="K41" s="36">
        <v>0</v>
      </c>
      <c r="L41" s="10"/>
      <c r="M41" s="26"/>
      <c r="N41" s="45"/>
    </row>
    <row r="42" spans="2:14 16384:16384" s="5" customFormat="1" ht="51" customHeight="1">
      <c r="B42" s="13"/>
      <c r="C42" s="548"/>
      <c r="D42" s="14"/>
      <c r="E42" s="45" t="s">
        <v>55</v>
      </c>
      <c r="F42" s="33">
        <v>1150</v>
      </c>
      <c r="G42" s="33">
        <v>0</v>
      </c>
      <c r="H42" s="33">
        <v>57.317877000000003</v>
      </c>
      <c r="I42" s="37">
        <v>0</v>
      </c>
      <c r="J42" s="36">
        <v>4.9841632173913046</v>
      </c>
      <c r="K42" s="36">
        <v>0</v>
      </c>
      <c r="L42" s="10"/>
      <c r="M42" s="26"/>
      <c r="N42" s="45"/>
    </row>
    <row r="43" spans="2:14 16384:16384" s="5" customFormat="1" ht="87.75" customHeight="1">
      <c r="B43" s="13"/>
      <c r="C43" s="548"/>
      <c r="D43" s="23"/>
      <c r="E43" s="45" t="s">
        <v>56</v>
      </c>
      <c r="F43" s="33">
        <v>5004</v>
      </c>
      <c r="G43" s="33">
        <v>5004</v>
      </c>
      <c r="H43" s="33">
        <v>0</v>
      </c>
      <c r="I43" s="37">
        <v>0</v>
      </c>
      <c r="J43" s="36">
        <v>0</v>
      </c>
      <c r="K43" s="36">
        <v>0</v>
      </c>
      <c r="L43" s="10"/>
      <c r="M43" s="26"/>
      <c r="N43" s="45"/>
    </row>
    <row r="44" spans="2:14 16384:16384" s="5" customFormat="1" ht="58.5" customHeight="1">
      <c r="B44" s="13"/>
      <c r="C44" s="548"/>
      <c r="D44" s="17"/>
      <c r="E44" s="45" t="s">
        <v>57</v>
      </c>
      <c r="F44" s="33">
        <v>603</v>
      </c>
      <c r="G44" s="33">
        <v>0</v>
      </c>
      <c r="H44" s="33">
        <v>0</v>
      </c>
      <c r="I44" s="37">
        <v>0</v>
      </c>
      <c r="J44" s="36">
        <v>0</v>
      </c>
      <c r="K44" s="36">
        <v>0</v>
      </c>
      <c r="L44" s="10"/>
      <c r="M44" s="26"/>
      <c r="N44" s="45"/>
    </row>
    <row r="45" spans="2:14 16384:16384" s="1" customFormat="1" ht="23">
      <c r="B45" s="12"/>
      <c r="C45" s="47"/>
      <c r="D45" s="15"/>
      <c r="E45" s="49" t="s">
        <v>13</v>
      </c>
      <c r="F45" s="30">
        <v>2890596.2685659998</v>
      </c>
      <c r="G45" s="30">
        <v>5004</v>
      </c>
      <c r="H45" s="30">
        <v>154968.00031259001</v>
      </c>
      <c r="I45" s="30">
        <v>95.035692999999995</v>
      </c>
      <c r="J45" s="31">
        <v>5.3611084328102425</v>
      </c>
      <c r="K45" s="31">
        <v>3.2877539500577291E-3</v>
      </c>
      <c r="L45" s="11"/>
      <c r="M45" s="26"/>
      <c r="N45" s="77"/>
    </row>
    <row r="46" spans="2:14 16384:16384" ht="16.5" customHeight="1">
      <c r="B46" s="12"/>
      <c r="E46" s="40"/>
      <c r="F46" s="41"/>
      <c r="G46" s="41"/>
      <c r="H46" s="41"/>
      <c r="I46" s="41"/>
      <c r="J46" s="42">
        <v>0</v>
      </c>
      <c r="K46" s="42">
        <v>0</v>
      </c>
      <c r="L46" s="11"/>
      <c r="M46" s="26"/>
      <c r="N46" s="40"/>
    </row>
    <row r="47" spans="2:14 16384:16384" ht="23">
      <c r="B47" s="12"/>
      <c r="E47" s="40"/>
      <c r="F47" s="41"/>
      <c r="G47" s="41"/>
      <c r="H47" s="41"/>
      <c r="I47" s="41"/>
      <c r="J47" s="42">
        <v>0</v>
      </c>
      <c r="K47" s="42">
        <v>0</v>
      </c>
      <c r="L47" s="11"/>
      <c r="M47" s="26"/>
      <c r="N47" s="40"/>
    </row>
    <row r="48" spans="2:14 16384:16384" s="1" customFormat="1" ht="24.75" customHeight="1">
      <c r="B48" s="12"/>
      <c r="C48" s="544"/>
      <c r="D48" s="544"/>
      <c r="E48" s="544" t="s">
        <v>12</v>
      </c>
      <c r="F48" s="545" t="s">
        <v>7</v>
      </c>
      <c r="G48" s="545"/>
      <c r="H48" s="545"/>
      <c r="I48" s="545"/>
      <c r="J48" s="546" t="s">
        <v>11</v>
      </c>
      <c r="K48" s="546"/>
      <c r="L48" s="9" t="s">
        <v>17</v>
      </c>
      <c r="M48" s="18"/>
    </row>
    <row r="49" spans="2:14" s="1" customFormat="1" ht="80.25" customHeight="1">
      <c r="B49" s="12"/>
      <c r="C49" s="544"/>
      <c r="D49" s="544"/>
      <c r="E49" s="544"/>
      <c r="F49" s="24" t="s">
        <v>15</v>
      </c>
      <c r="G49" s="24" t="s">
        <v>18</v>
      </c>
      <c r="H49" s="24" t="s">
        <v>0</v>
      </c>
      <c r="I49" s="24" t="s">
        <v>4</v>
      </c>
      <c r="J49" s="28" t="s">
        <v>6</v>
      </c>
      <c r="K49" s="28" t="s">
        <v>5</v>
      </c>
      <c r="L49" s="8"/>
      <c r="M49" s="18"/>
    </row>
    <row r="50" spans="2:14" ht="68.25" customHeight="1">
      <c r="B50" s="12"/>
      <c r="C50" s="79"/>
      <c r="D50" s="23"/>
      <c r="E50" s="45" t="s">
        <v>61</v>
      </c>
      <c r="F50" s="33">
        <v>218750</v>
      </c>
      <c r="G50" s="33">
        <v>0</v>
      </c>
      <c r="H50" s="33">
        <v>4662.5813410000001</v>
      </c>
      <c r="I50" s="37">
        <v>0</v>
      </c>
      <c r="J50" s="36">
        <v>2.1314657558857144</v>
      </c>
      <c r="K50" s="36">
        <v>0</v>
      </c>
      <c r="L50" s="11"/>
      <c r="M50" s="26"/>
      <c r="N50" s="45"/>
    </row>
    <row r="51" spans="2:14" ht="68.25" customHeight="1">
      <c r="B51" s="12"/>
      <c r="C51" s="79"/>
      <c r="D51" s="23"/>
      <c r="E51" s="45" t="s">
        <v>59</v>
      </c>
      <c r="F51" s="33">
        <v>35000</v>
      </c>
      <c r="G51" s="33">
        <v>0</v>
      </c>
      <c r="H51" s="38">
        <v>4.0013430000000003</v>
      </c>
      <c r="I51" s="37">
        <v>0</v>
      </c>
      <c r="J51" s="36">
        <v>1.1432408571428573E-2</v>
      </c>
      <c r="K51" s="36">
        <v>0</v>
      </c>
      <c r="L51" s="11"/>
      <c r="M51" s="26"/>
      <c r="N51" s="45"/>
    </row>
    <row r="52" spans="2:14" ht="68.25" customHeight="1">
      <c r="B52" s="12"/>
      <c r="C52" s="79"/>
      <c r="D52" s="23"/>
      <c r="E52" s="45" t="s">
        <v>62</v>
      </c>
      <c r="F52" s="33">
        <v>18977.416938999999</v>
      </c>
      <c r="G52" s="33">
        <v>0</v>
      </c>
      <c r="H52" s="33">
        <v>0</v>
      </c>
      <c r="I52" s="37">
        <v>0</v>
      </c>
      <c r="J52" s="36">
        <v>0</v>
      </c>
      <c r="K52" s="36">
        <v>0</v>
      </c>
      <c r="L52" s="11"/>
      <c r="M52" s="26"/>
      <c r="N52" s="45"/>
    </row>
    <row r="53" spans="2:14" ht="68.25" customHeight="1">
      <c r="B53" s="12"/>
      <c r="C53" s="79"/>
      <c r="D53" s="23"/>
      <c r="E53" s="45" t="s">
        <v>60</v>
      </c>
      <c r="F53" s="33">
        <v>15000</v>
      </c>
      <c r="G53" s="33">
        <v>0</v>
      </c>
      <c r="H53" s="38">
        <v>0</v>
      </c>
      <c r="I53" s="37">
        <v>0</v>
      </c>
      <c r="J53" s="36">
        <v>0</v>
      </c>
      <c r="K53" s="36">
        <v>0</v>
      </c>
      <c r="L53" s="11"/>
      <c r="M53" s="26"/>
      <c r="N53" s="45"/>
    </row>
    <row r="54" spans="2:14" ht="68.25" customHeight="1">
      <c r="B54" s="12"/>
      <c r="C54" s="79"/>
      <c r="D54" s="23"/>
      <c r="E54" s="45" t="s">
        <v>58</v>
      </c>
      <c r="F54" s="33">
        <v>8438.6012859999992</v>
      </c>
      <c r="G54" s="33">
        <v>0</v>
      </c>
      <c r="H54" s="38">
        <v>616.70000000000005</v>
      </c>
      <c r="I54" s="37">
        <v>0</v>
      </c>
      <c r="J54" s="36">
        <v>7.3080831656678908</v>
      </c>
      <c r="K54" s="36">
        <v>0</v>
      </c>
      <c r="L54" s="11"/>
      <c r="M54" s="26"/>
      <c r="N54" s="45"/>
    </row>
    <row r="55" spans="2:14" s="1" customFormat="1" ht="23">
      <c r="B55" s="12"/>
      <c r="C55" s="47"/>
      <c r="D55" s="15"/>
      <c r="E55" s="49" t="s">
        <v>22</v>
      </c>
      <c r="F55" s="30">
        <v>296166.01822500001</v>
      </c>
      <c r="G55" s="30">
        <v>0</v>
      </c>
      <c r="H55" s="30">
        <v>5283.2826839999998</v>
      </c>
      <c r="I55" s="30">
        <v>0</v>
      </c>
      <c r="J55" s="31">
        <v>1.7838922627464444</v>
      </c>
      <c r="K55" s="31">
        <v>0</v>
      </c>
      <c r="L55" s="11"/>
      <c r="M55" s="26"/>
      <c r="N55" s="77"/>
    </row>
    <row r="56" spans="2:14" ht="23">
      <c r="B56" s="12"/>
      <c r="E56" s="40"/>
      <c r="F56" s="41"/>
      <c r="G56" s="41"/>
      <c r="H56" s="41"/>
      <c r="I56" s="41"/>
      <c r="J56" s="42">
        <v>0</v>
      </c>
      <c r="K56" s="42">
        <v>0</v>
      </c>
      <c r="L56" s="11"/>
      <c r="M56" s="26"/>
      <c r="N56" s="40"/>
    </row>
    <row r="57" spans="2:14" ht="23">
      <c r="B57" s="12"/>
      <c r="E57" s="40"/>
      <c r="F57" s="41"/>
      <c r="G57" s="41"/>
      <c r="H57" s="41"/>
      <c r="I57" s="41"/>
      <c r="J57" s="42">
        <v>0</v>
      </c>
      <c r="K57" s="42">
        <v>0</v>
      </c>
      <c r="L57" s="11"/>
      <c r="M57" s="26"/>
      <c r="N57" s="40"/>
    </row>
    <row r="58" spans="2:14" s="1" customFormat="1" ht="24.75" customHeight="1">
      <c r="B58" s="12"/>
      <c r="C58" s="544"/>
      <c r="D58" s="544"/>
      <c r="E58" s="544" t="s">
        <v>12</v>
      </c>
      <c r="F58" s="545" t="s">
        <v>7</v>
      </c>
      <c r="G58" s="545"/>
      <c r="H58" s="545"/>
      <c r="I58" s="545"/>
      <c r="J58" s="546" t="s">
        <v>11</v>
      </c>
      <c r="K58" s="546"/>
      <c r="L58" s="9" t="s">
        <v>17</v>
      </c>
      <c r="M58" s="18"/>
    </row>
    <row r="59" spans="2:14" s="1" customFormat="1" ht="80.25" customHeight="1">
      <c r="B59" s="12"/>
      <c r="C59" s="544"/>
      <c r="D59" s="544"/>
      <c r="E59" s="544"/>
      <c r="F59" s="24" t="s">
        <v>15</v>
      </c>
      <c r="G59" s="24" t="s">
        <v>18</v>
      </c>
      <c r="H59" s="24" t="s">
        <v>0</v>
      </c>
      <c r="I59" s="24" t="s">
        <v>4</v>
      </c>
      <c r="J59" s="28" t="s">
        <v>6</v>
      </c>
      <c r="K59" s="28" t="s">
        <v>5</v>
      </c>
      <c r="L59" s="8"/>
      <c r="M59" s="18"/>
    </row>
    <row r="60" spans="2:14" ht="74.25" customHeight="1">
      <c r="B60" s="12"/>
      <c r="C60" s="79"/>
      <c r="D60" s="80"/>
      <c r="E60" s="45" t="s">
        <v>64</v>
      </c>
      <c r="F60" s="33">
        <v>17929</v>
      </c>
      <c r="G60" s="33">
        <v>0</v>
      </c>
      <c r="H60" s="38">
        <v>1517.8102140000001</v>
      </c>
      <c r="I60" s="37">
        <v>20.925348</v>
      </c>
      <c r="J60" s="36">
        <v>8.4656713369401526</v>
      </c>
      <c r="K60" s="36">
        <v>0.11671229851079257</v>
      </c>
      <c r="L60" s="11"/>
      <c r="M60" s="26"/>
      <c r="N60" s="45"/>
    </row>
    <row r="61" spans="2:14" ht="74.25" customHeight="1">
      <c r="B61" s="12"/>
      <c r="C61" s="79"/>
      <c r="D61" s="80"/>
      <c r="E61" s="45" t="s">
        <v>65</v>
      </c>
      <c r="F61" s="33">
        <v>10000</v>
      </c>
      <c r="G61" s="33">
        <v>0</v>
      </c>
      <c r="H61" s="38">
        <v>2569.322948</v>
      </c>
      <c r="I61" s="37">
        <v>62.107168000000001</v>
      </c>
      <c r="J61" s="36">
        <v>25.693229480000003</v>
      </c>
      <c r="K61" s="36">
        <v>0.62107168000000001</v>
      </c>
      <c r="L61" s="11"/>
      <c r="M61" s="26"/>
      <c r="N61" s="45"/>
    </row>
    <row r="62" spans="2:14" ht="74.25" customHeight="1">
      <c r="B62" s="12"/>
      <c r="C62" s="79"/>
      <c r="D62" s="80"/>
      <c r="E62" s="45" t="s">
        <v>69</v>
      </c>
      <c r="F62" s="33">
        <v>4928.7978919999996</v>
      </c>
      <c r="G62" s="33">
        <v>0</v>
      </c>
      <c r="H62" s="38">
        <v>930.12859600000002</v>
      </c>
      <c r="I62" s="37">
        <v>3.99</v>
      </c>
      <c r="J62" s="36">
        <v>18.871307291980965</v>
      </c>
      <c r="K62" s="36">
        <v>8.0952802030617346E-2</v>
      </c>
      <c r="L62" s="11"/>
      <c r="M62" s="26"/>
      <c r="N62" s="45"/>
    </row>
    <row r="63" spans="2:14" ht="74.25" customHeight="1">
      <c r="B63" s="12"/>
      <c r="C63" s="79"/>
      <c r="D63" s="80"/>
      <c r="E63" s="45" t="s">
        <v>67</v>
      </c>
      <c r="F63" s="33">
        <v>4654.5040250000002</v>
      </c>
      <c r="G63" s="33">
        <v>0</v>
      </c>
      <c r="H63" s="38">
        <v>0</v>
      </c>
      <c r="I63" s="37">
        <v>0</v>
      </c>
      <c r="J63" s="36">
        <v>0</v>
      </c>
      <c r="K63" s="36">
        <v>0</v>
      </c>
      <c r="L63" s="11"/>
      <c r="M63" s="26"/>
      <c r="N63" s="45"/>
    </row>
    <row r="64" spans="2:14" ht="74.25" customHeight="1">
      <c r="B64" s="12"/>
      <c r="C64" s="79"/>
      <c r="D64" s="80"/>
      <c r="E64" s="45" t="s">
        <v>63</v>
      </c>
      <c r="F64" s="33">
        <v>4300</v>
      </c>
      <c r="G64" s="33">
        <v>0</v>
      </c>
      <c r="H64" s="38">
        <v>0</v>
      </c>
      <c r="I64" s="37">
        <v>0</v>
      </c>
      <c r="J64" s="36">
        <v>0</v>
      </c>
      <c r="K64" s="36">
        <v>0</v>
      </c>
      <c r="L64" s="11"/>
      <c r="M64" s="26"/>
      <c r="N64" s="45"/>
    </row>
    <row r="65" spans="2:14" ht="74.25" customHeight="1">
      <c r="B65" s="12"/>
      <c r="C65" s="79"/>
      <c r="D65" s="80"/>
      <c r="E65" s="45" t="s">
        <v>66</v>
      </c>
      <c r="F65" s="33">
        <v>1600</v>
      </c>
      <c r="G65" s="33">
        <v>0</v>
      </c>
      <c r="H65" s="38">
        <v>1119.579</v>
      </c>
      <c r="I65" s="37">
        <v>9.0150000000000006</v>
      </c>
      <c r="J65" s="36">
        <v>69.973687499999997</v>
      </c>
      <c r="K65" s="36">
        <v>0.56343750000000004</v>
      </c>
      <c r="L65" s="11"/>
      <c r="M65" s="26"/>
      <c r="N65" s="45"/>
    </row>
    <row r="66" spans="2:14" ht="74.25" customHeight="1">
      <c r="B66" s="12"/>
      <c r="C66" s="79"/>
      <c r="D66" s="80"/>
      <c r="E66" s="45" t="s">
        <v>68</v>
      </c>
      <c r="F66" s="33">
        <v>1145</v>
      </c>
      <c r="G66" s="33">
        <v>0</v>
      </c>
      <c r="H66" s="38">
        <v>559.65799900000002</v>
      </c>
      <c r="I66" s="37">
        <v>11.417332999999999</v>
      </c>
      <c r="J66" s="36">
        <v>48.878427860262008</v>
      </c>
      <c r="K66" s="36">
        <v>0.99714698689956327</v>
      </c>
      <c r="L66" s="11"/>
      <c r="M66" s="26"/>
      <c r="N66" s="45"/>
    </row>
    <row r="67" spans="2:14" s="1" customFormat="1" ht="23">
      <c r="B67" s="12"/>
      <c r="C67" s="47"/>
      <c r="D67" s="15"/>
      <c r="E67" s="49" t="s">
        <v>78</v>
      </c>
      <c r="F67" s="30">
        <v>44557.301917000004</v>
      </c>
      <c r="G67" s="30">
        <v>0</v>
      </c>
      <c r="H67" s="30">
        <v>6696.4987569999994</v>
      </c>
      <c r="I67" s="30">
        <v>107.454849</v>
      </c>
      <c r="J67" s="31">
        <v>15.02895927018659</v>
      </c>
      <c r="K67" s="31">
        <v>0.24116103169838166</v>
      </c>
      <c r="L67" s="11"/>
      <c r="M67" s="26"/>
      <c r="N67" s="77"/>
    </row>
    <row r="68" spans="2:14" ht="23">
      <c r="B68" s="12"/>
      <c r="E68" s="40"/>
      <c r="F68" s="41"/>
      <c r="G68" s="41"/>
      <c r="H68" s="41"/>
      <c r="I68" s="41"/>
      <c r="J68" s="42">
        <v>0</v>
      </c>
      <c r="K68" s="42">
        <v>0</v>
      </c>
      <c r="L68" s="11"/>
      <c r="M68" s="26"/>
      <c r="N68" s="40"/>
    </row>
    <row r="69" spans="2:14" ht="23">
      <c r="B69" s="12"/>
      <c r="E69" s="40"/>
      <c r="F69" s="41"/>
      <c r="G69" s="41"/>
      <c r="H69" s="41"/>
      <c r="I69" s="41"/>
      <c r="J69" s="42">
        <v>0</v>
      </c>
      <c r="K69" s="42">
        <v>0</v>
      </c>
      <c r="L69" s="11"/>
      <c r="M69" s="26"/>
      <c r="N69" s="40"/>
    </row>
    <row r="70" spans="2:14" s="1" customFormat="1" ht="24.75" customHeight="1">
      <c r="B70" s="12"/>
      <c r="C70" s="544"/>
      <c r="D70" s="544"/>
      <c r="E70" s="544" t="s">
        <v>12</v>
      </c>
      <c r="F70" s="545" t="s">
        <v>7</v>
      </c>
      <c r="G70" s="545"/>
      <c r="H70" s="545"/>
      <c r="I70" s="545"/>
      <c r="J70" s="546" t="s">
        <v>11</v>
      </c>
      <c r="K70" s="546"/>
      <c r="L70" s="9" t="s">
        <v>17</v>
      </c>
      <c r="M70" s="18"/>
    </row>
    <row r="71" spans="2:14" s="1" customFormat="1" ht="80.25" customHeight="1">
      <c r="B71" s="12"/>
      <c r="C71" s="544"/>
      <c r="D71" s="544"/>
      <c r="E71" s="544"/>
      <c r="F71" s="24" t="s">
        <v>15</v>
      </c>
      <c r="G71" s="24" t="s">
        <v>18</v>
      </c>
      <c r="H71" s="24" t="s">
        <v>0</v>
      </c>
      <c r="I71" s="24" t="s">
        <v>4</v>
      </c>
      <c r="J71" s="28" t="s">
        <v>6</v>
      </c>
      <c r="K71" s="28" t="s">
        <v>5</v>
      </c>
      <c r="L71" s="8"/>
      <c r="M71" s="18"/>
    </row>
    <row r="72" spans="2:14" ht="74.25" customHeight="1">
      <c r="B72" s="12"/>
      <c r="C72" s="79"/>
      <c r="D72" s="80"/>
      <c r="E72" s="45" t="s">
        <v>101</v>
      </c>
      <c r="F72" s="33">
        <v>9172.9962720000003</v>
      </c>
      <c r="G72" s="33">
        <v>9172.9962720000003</v>
      </c>
      <c r="H72" s="38">
        <v>0</v>
      </c>
      <c r="I72" s="37">
        <v>0</v>
      </c>
      <c r="J72" s="36">
        <v>0</v>
      </c>
      <c r="K72" s="36">
        <v>0</v>
      </c>
      <c r="L72" s="11"/>
      <c r="M72" s="26"/>
      <c r="N72" s="45"/>
    </row>
    <row r="73" spans="2:14" ht="74.25" customHeight="1">
      <c r="B73" s="12"/>
      <c r="C73" s="79"/>
      <c r="D73" s="80"/>
      <c r="E73" s="45" t="s">
        <v>71</v>
      </c>
      <c r="F73" s="33">
        <v>5790</v>
      </c>
      <c r="G73" s="33">
        <v>0</v>
      </c>
      <c r="H73" s="38">
        <v>145.883838</v>
      </c>
      <c r="I73" s="37">
        <v>0</v>
      </c>
      <c r="J73" s="36">
        <v>2.5195826943005182</v>
      </c>
      <c r="K73" s="36">
        <v>0</v>
      </c>
      <c r="L73" s="11"/>
      <c r="M73" s="26"/>
      <c r="N73" s="45"/>
    </row>
    <row r="74" spans="2:14" ht="74.25" customHeight="1">
      <c r="B74" s="12"/>
      <c r="C74" s="79"/>
      <c r="D74" s="80"/>
      <c r="E74" s="45" t="s">
        <v>70</v>
      </c>
      <c r="F74" s="33">
        <v>462</v>
      </c>
      <c r="G74" s="33">
        <v>0</v>
      </c>
      <c r="H74" s="38">
        <v>14.605869999999999</v>
      </c>
      <c r="I74" s="37">
        <v>0</v>
      </c>
      <c r="J74" s="36">
        <v>3.1614437229437229</v>
      </c>
      <c r="K74" s="36">
        <v>0</v>
      </c>
      <c r="L74" s="11"/>
      <c r="M74" s="26"/>
      <c r="N74" s="45"/>
    </row>
    <row r="75" spans="2:14" ht="74.25" customHeight="1">
      <c r="B75" s="12"/>
      <c r="C75" s="79"/>
      <c r="D75" s="80"/>
      <c r="E75" s="45" t="s">
        <v>102</v>
      </c>
      <c r="F75" s="33">
        <v>360</v>
      </c>
      <c r="G75" s="33">
        <v>0</v>
      </c>
      <c r="H75" s="38">
        <v>0</v>
      </c>
      <c r="I75" s="37">
        <v>0</v>
      </c>
      <c r="J75" s="36">
        <v>0</v>
      </c>
      <c r="K75" s="36">
        <v>0</v>
      </c>
      <c r="L75" s="11"/>
      <c r="M75" s="26"/>
      <c r="N75" s="45"/>
    </row>
    <row r="76" spans="2:14" s="1" customFormat="1" ht="23">
      <c r="B76" s="12"/>
      <c r="C76" s="47"/>
      <c r="D76" s="15"/>
      <c r="E76" s="49" t="s">
        <v>77</v>
      </c>
      <c r="F76" s="30">
        <v>15784.996272</v>
      </c>
      <c r="G76" s="30">
        <v>9172.9962720000003</v>
      </c>
      <c r="H76" s="30">
        <v>160.48970800000001</v>
      </c>
      <c r="I76" s="30">
        <v>0</v>
      </c>
      <c r="J76" s="31">
        <v>1.0167231289416423</v>
      </c>
      <c r="K76" s="31">
        <v>0</v>
      </c>
      <c r="L76" s="11"/>
      <c r="M76" s="26"/>
      <c r="N76" s="77"/>
    </row>
    <row r="77" spans="2:14" ht="23">
      <c r="B77" s="12"/>
      <c r="E77" s="40"/>
      <c r="F77" s="41"/>
      <c r="G77" s="41"/>
      <c r="H77" s="41"/>
      <c r="I77" s="41"/>
      <c r="J77" s="42">
        <v>0</v>
      </c>
      <c r="K77" s="42">
        <v>0</v>
      </c>
      <c r="L77" s="11"/>
      <c r="M77" s="26"/>
      <c r="N77" s="40"/>
    </row>
    <row r="78" spans="2:14" s="1" customFormat="1" ht="24.75" customHeight="1">
      <c r="B78" s="12"/>
      <c r="C78" s="544"/>
      <c r="D78" s="544"/>
      <c r="E78" s="544" t="s">
        <v>12</v>
      </c>
      <c r="F78" s="545" t="s">
        <v>7</v>
      </c>
      <c r="G78" s="545"/>
      <c r="H78" s="545"/>
      <c r="I78" s="545"/>
      <c r="J78" s="546" t="s">
        <v>11</v>
      </c>
      <c r="K78" s="546"/>
      <c r="L78" s="9" t="s">
        <v>17</v>
      </c>
      <c r="M78" s="18"/>
    </row>
    <row r="79" spans="2:14" s="1" customFormat="1" ht="80.25" customHeight="1">
      <c r="B79" s="12"/>
      <c r="C79" s="544"/>
      <c r="D79" s="544"/>
      <c r="E79" s="544"/>
      <c r="F79" s="24" t="s">
        <v>15</v>
      </c>
      <c r="G79" s="24" t="s">
        <v>18</v>
      </c>
      <c r="H79" s="24" t="s">
        <v>0</v>
      </c>
      <c r="I79" s="24" t="s">
        <v>4</v>
      </c>
      <c r="J79" s="28" t="s">
        <v>6</v>
      </c>
      <c r="K79" s="28" t="s">
        <v>5</v>
      </c>
      <c r="L79" s="8"/>
      <c r="M79" s="18"/>
    </row>
    <row r="80" spans="2:14" ht="74.25" customHeight="1">
      <c r="B80" s="12"/>
      <c r="C80" s="79"/>
      <c r="D80" s="80"/>
      <c r="E80" s="45" t="s">
        <v>80</v>
      </c>
      <c r="F80" s="33">
        <v>18647.225040000001</v>
      </c>
      <c r="G80" s="33">
        <v>0</v>
      </c>
      <c r="H80" s="38">
        <v>0</v>
      </c>
      <c r="I80" s="37">
        <v>0</v>
      </c>
      <c r="J80" s="36">
        <v>0</v>
      </c>
      <c r="K80" s="36">
        <v>0</v>
      </c>
      <c r="L80" s="11"/>
      <c r="M80" s="26"/>
      <c r="N80" s="45"/>
    </row>
    <row r="81" spans="2:14" ht="74.25" customHeight="1">
      <c r="B81" s="12"/>
      <c r="C81" s="79"/>
      <c r="D81" s="80"/>
      <c r="E81" s="45" t="s">
        <v>81</v>
      </c>
      <c r="F81" s="33">
        <v>12529.84627</v>
      </c>
      <c r="G81" s="33">
        <v>0</v>
      </c>
      <c r="H81" s="38">
        <v>0</v>
      </c>
      <c r="I81" s="37">
        <v>0</v>
      </c>
      <c r="J81" s="36">
        <v>0</v>
      </c>
      <c r="K81" s="36">
        <v>0</v>
      </c>
      <c r="L81" s="11"/>
      <c r="M81" s="26"/>
      <c r="N81" s="45"/>
    </row>
    <row r="82" spans="2:14" ht="74.25" customHeight="1">
      <c r="B82" s="12"/>
      <c r="C82" s="79"/>
      <c r="D82" s="80"/>
      <c r="E82" s="45" t="s">
        <v>86</v>
      </c>
      <c r="F82" s="33">
        <v>2242.8020000000001</v>
      </c>
      <c r="G82" s="33"/>
      <c r="H82" s="38">
        <v>0</v>
      </c>
      <c r="I82" s="37">
        <v>0</v>
      </c>
      <c r="J82" s="36">
        <v>0</v>
      </c>
      <c r="K82" s="36">
        <v>0</v>
      </c>
      <c r="L82" s="11"/>
      <c r="M82" s="26"/>
      <c r="N82" s="45"/>
    </row>
    <row r="83" spans="2:14" ht="74.25" customHeight="1">
      <c r="B83" s="12"/>
      <c r="C83" s="79"/>
      <c r="D83" s="80"/>
      <c r="E83" s="45" t="s">
        <v>85</v>
      </c>
      <c r="F83" s="33">
        <v>1455.3</v>
      </c>
      <c r="G83" s="33">
        <v>0</v>
      </c>
      <c r="H83" s="38">
        <v>0</v>
      </c>
      <c r="I83" s="37">
        <v>0</v>
      </c>
      <c r="J83" s="36">
        <v>0</v>
      </c>
      <c r="K83" s="36">
        <v>0</v>
      </c>
      <c r="L83" s="11"/>
      <c r="M83" s="26"/>
      <c r="N83" s="45"/>
    </row>
    <row r="84" spans="2:14" ht="74.25" customHeight="1">
      <c r="B84" s="12"/>
      <c r="C84" s="79"/>
      <c r="D84" s="80"/>
      <c r="E84" s="45" t="s">
        <v>83</v>
      </c>
      <c r="F84" s="33">
        <v>986.58483999999999</v>
      </c>
      <c r="G84" s="33">
        <v>0</v>
      </c>
      <c r="H84" s="38">
        <v>0</v>
      </c>
      <c r="I84" s="37">
        <v>0</v>
      </c>
      <c r="J84" s="36">
        <v>0</v>
      </c>
      <c r="K84" s="36">
        <v>0</v>
      </c>
      <c r="L84" s="11"/>
      <c r="M84" s="26"/>
      <c r="N84" s="45"/>
    </row>
    <row r="85" spans="2:14" ht="74.25" customHeight="1">
      <c r="B85" s="12"/>
      <c r="C85" s="79"/>
      <c r="D85" s="80"/>
      <c r="E85" s="45" t="s">
        <v>82</v>
      </c>
      <c r="F85" s="33">
        <v>976.67821100000003</v>
      </c>
      <c r="G85" s="33">
        <v>0</v>
      </c>
      <c r="H85" s="38">
        <v>0</v>
      </c>
      <c r="I85" s="37">
        <v>0</v>
      </c>
      <c r="J85" s="36">
        <v>0</v>
      </c>
      <c r="K85" s="36">
        <v>0</v>
      </c>
      <c r="L85" s="11"/>
      <c r="M85" s="26"/>
      <c r="N85" s="45"/>
    </row>
    <row r="86" spans="2:14" ht="74.25" customHeight="1">
      <c r="B86" s="12"/>
      <c r="C86" s="79"/>
      <c r="D86" s="80"/>
      <c r="E86" s="45" t="s">
        <v>84</v>
      </c>
      <c r="F86" s="33">
        <v>515</v>
      </c>
      <c r="G86" s="33">
        <v>0</v>
      </c>
      <c r="H86" s="38">
        <v>0</v>
      </c>
      <c r="I86" s="37">
        <v>0</v>
      </c>
      <c r="J86" s="36">
        <v>0</v>
      </c>
      <c r="K86" s="36">
        <v>0</v>
      </c>
      <c r="L86" s="11"/>
      <c r="M86" s="26"/>
      <c r="N86" s="45"/>
    </row>
    <row r="87" spans="2:14" s="1" customFormat="1" ht="23">
      <c r="B87" s="12"/>
      <c r="C87" s="47"/>
      <c r="D87" s="15"/>
      <c r="E87" s="49" t="s">
        <v>76</v>
      </c>
      <c r="F87" s="30">
        <v>37353.436361000007</v>
      </c>
      <c r="G87" s="30">
        <v>0</v>
      </c>
      <c r="H87" s="30">
        <v>0</v>
      </c>
      <c r="I87" s="30">
        <v>0</v>
      </c>
      <c r="J87" s="31">
        <v>0</v>
      </c>
      <c r="K87" s="31">
        <v>0</v>
      </c>
      <c r="L87" s="11"/>
      <c r="M87" s="26"/>
      <c r="N87" s="77"/>
    </row>
    <row r="88" spans="2:14" ht="23">
      <c r="B88" s="12"/>
      <c r="E88" s="40"/>
      <c r="F88" s="41"/>
      <c r="G88" s="41"/>
      <c r="H88" s="41"/>
      <c r="I88" s="41"/>
      <c r="J88" s="42">
        <v>0</v>
      </c>
      <c r="K88" s="42">
        <v>0</v>
      </c>
      <c r="L88" s="11"/>
      <c r="M88" s="26"/>
      <c r="N88" s="40"/>
    </row>
    <row r="89" spans="2:14" ht="23">
      <c r="B89" s="12"/>
      <c r="E89" s="40"/>
      <c r="F89" s="41"/>
      <c r="G89" s="41"/>
      <c r="H89" s="41"/>
      <c r="I89" s="41"/>
      <c r="J89" s="42">
        <v>0</v>
      </c>
      <c r="K89" s="42">
        <v>0</v>
      </c>
      <c r="L89" s="11"/>
      <c r="M89" s="26"/>
      <c r="N89" s="40"/>
    </row>
    <row r="90" spans="2:14" s="1" customFormat="1" ht="24.75" customHeight="1">
      <c r="B90" s="12"/>
      <c r="C90" s="544"/>
      <c r="D90" s="544"/>
      <c r="E90" s="544" t="s">
        <v>12</v>
      </c>
      <c r="F90" s="545" t="s">
        <v>7</v>
      </c>
      <c r="G90" s="545"/>
      <c r="H90" s="545"/>
      <c r="I90" s="545"/>
      <c r="J90" s="546" t="s">
        <v>11</v>
      </c>
      <c r="K90" s="546"/>
      <c r="L90" s="9" t="s">
        <v>17</v>
      </c>
      <c r="M90" s="18"/>
    </row>
    <row r="91" spans="2:14" s="1" customFormat="1" ht="80.25" customHeight="1">
      <c r="B91" s="12"/>
      <c r="C91" s="544"/>
      <c r="D91" s="544"/>
      <c r="E91" s="544"/>
      <c r="F91" s="24" t="s">
        <v>15</v>
      </c>
      <c r="G91" s="24" t="s">
        <v>18</v>
      </c>
      <c r="H91" s="24" t="s">
        <v>0</v>
      </c>
      <c r="I91" s="24" t="s">
        <v>4</v>
      </c>
      <c r="J91" s="28" t="s">
        <v>6</v>
      </c>
      <c r="K91" s="28" t="s">
        <v>5</v>
      </c>
      <c r="L91" s="8"/>
      <c r="M91" s="18"/>
    </row>
    <row r="92" spans="2:14" ht="80.25" customHeight="1">
      <c r="B92" s="12"/>
      <c r="C92" s="79"/>
      <c r="D92" s="80"/>
      <c r="E92" s="45" t="s">
        <v>72</v>
      </c>
      <c r="F92" s="33">
        <v>5779.3662000000004</v>
      </c>
      <c r="G92" s="33">
        <v>0</v>
      </c>
      <c r="H92" s="38">
        <v>0</v>
      </c>
      <c r="I92" s="37">
        <v>0</v>
      </c>
      <c r="J92" s="36">
        <v>0</v>
      </c>
      <c r="K92" s="36">
        <v>0</v>
      </c>
      <c r="L92" s="11"/>
      <c r="M92" s="26"/>
      <c r="N92" s="45"/>
    </row>
    <row r="93" spans="2:14" ht="80.25" customHeight="1">
      <c r="B93" s="12"/>
      <c r="C93" s="79"/>
      <c r="D93" s="80"/>
      <c r="E93" s="45" t="s">
        <v>89</v>
      </c>
      <c r="F93" s="33">
        <v>2779</v>
      </c>
      <c r="G93" s="33">
        <v>0</v>
      </c>
      <c r="H93" s="38">
        <v>0</v>
      </c>
      <c r="I93" s="37">
        <v>0</v>
      </c>
      <c r="J93" s="36">
        <v>0</v>
      </c>
      <c r="K93" s="36">
        <v>0</v>
      </c>
      <c r="L93" s="11"/>
      <c r="M93" s="26"/>
      <c r="N93" s="45"/>
    </row>
    <row r="94" spans="2:14" ht="80.25" customHeight="1">
      <c r="B94" s="12"/>
      <c r="C94" s="79"/>
      <c r="D94" s="80"/>
      <c r="E94" s="45" t="s">
        <v>87</v>
      </c>
      <c r="F94" s="33">
        <v>2220</v>
      </c>
      <c r="G94" s="33">
        <v>0</v>
      </c>
      <c r="H94" s="38">
        <v>0</v>
      </c>
      <c r="I94" s="37">
        <v>0</v>
      </c>
      <c r="J94" s="36">
        <v>0</v>
      </c>
      <c r="K94" s="36">
        <v>0</v>
      </c>
      <c r="L94" s="11"/>
      <c r="M94" s="26"/>
      <c r="N94" s="45"/>
    </row>
    <row r="95" spans="2:14" ht="80.25" customHeight="1">
      <c r="B95" s="12"/>
      <c r="C95" s="79"/>
      <c r="D95" s="80"/>
      <c r="E95" s="45" t="s">
        <v>94</v>
      </c>
      <c r="F95" s="33">
        <v>2127.8000000000002</v>
      </c>
      <c r="G95" s="33">
        <v>0</v>
      </c>
      <c r="H95" s="38">
        <v>0</v>
      </c>
      <c r="I95" s="37">
        <v>0</v>
      </c>
      <c r="J95" s="36">
        <v>0</v>
      </c>
      <c r="K95" s="36">
        <v>0</v>
      </c>
      <c r="L95" s="11"/>
      <c r="M95" s="26"/>
      <c r="N95" s="45"/>
    </row>
    <row r="96" spans="2:14" ht="80.25" customHeight="1">
      <c r="B96" s="12"/>
      <c r="C96" s="79"/>
      <c r="D96" s="80"/>
      <c r="E96" s="45" t="s">
        <v>91</v>
      </c>
      <c r="F96" s="33">
        <v>1646</v>
      </c>
      <c r="G96" s="33">
        <v>0</v>
      </c>
      <c r="H96" s="38">
        <v>0</v>
      </c>
      <c r="I96" s="37">
        <v>0</v>
      </c>
      <c r="J96" s="36">
        <v>0</v>
      </c>
      <c r="K96" s="36">
        <v>0</v>
      </c>
      <c r="L96" s="11"/>
      <c r="M96" s="26"/>
      <c r="N96" s="45"/>
    </row>
    <row r="97" spans="2:14" ht="80.25" customHeight="1">
      <c r="B97" s="12"/>
      <c r="C97" s="79"/>
      <c r="D97" s="80"/>
      <c r="E97" s="45" t="s">
        <v>92</v>
      </c>
      <c r="F97" s="33">
        <v>1201</v>
      </c>
      <c r="G97" s="33">
        <v>0</v>
      </c>
      <c r="H97" s="38">
        <v>55.438827000000003</v>
      </c>
      <c r="I97" s="37">
        <v>0</v>
      </c>
      <c r="J97" s="36">
        <v>4.616055537052457</v>
      </c>
      <c r="K97" s="36">
        <v>0</v>
      </c>
      <c r="L97" s="11"/>
      <c r="M97" s="26"/>
      <c r="N97" s="45"/>
    </row>
    <row r="98" spans="2:14" ht="80.25" customHeight="1">
      <c r="B98" s="12"/>
      <c r="C98" s="79"/>
      <c r="D98" s="80"/>
      <c r="E98" s="45" t="s">
        <v>93</v>
      </c>
      <c r="F98" s="33">
        <v>704.48599899999999</v>
      </c>
      <c r="G98" s="33">
        <v>0</v>
      </c>
      <c r="H98" s="38">
        <v>442.350818</v>
      </c>
      <c r="I98" s="37">
        <v>0</v>
      </c>
      <c r="J98" s="36">
        <v>62.790576197100542</v>
      </c>
      <c r="K98" s="36">
        <v>0</v>
      </c>
      <c r="L98" s="11"/>
      <c r="M98" s="26"/>
      <c r="N98" s="45"/>
    </row>
    <row r="99" spans="2:14" ht="80.25" customHeight="1">
      <c r="B99" s="12"/>
      <c r="C99" s="79"/>
      <c r="D99" s="80"/>
      <c r="E99" s="45" t="s">
        <v>88</v>
      </c>
      <c r="F99" s="33">
        <v>548</v>
      </c>
      <c r="G99" s="33">
        <v>0</v>
      </c>
      <c r="H99" s="38">
        <v>0</v>
      </c>
      <c r="I99" s="37">
        <v>0</v>
      </c>
      <c r="J99" s="36">
        <v>0</v>
      </c>
      <c r="K99" s="36">
        <v>0</v>
      </c>
      <c r="L99" s="11"/>
      <c r="M99" s="26"/>
      <c r="N99" s="78"/>
    </row>
    <row r="100" spans="2:14" ht="80.25" customHeight="1">
      <c r="B100" s="12"/>
      <c r="C100" s="79"/>
      <c r="D100" s="80"/>
      <c r="E100" s="45" t="s">
        <v>90</v>
      </c>
      <c r="F100" s="33">
        <v>186</v>
      </c>
      <c r="G100" s="33">
        <v>0</v>
      </c>
      <c r="H100" s="38">
        <v>0</v>
      </c>
      <c r="I100" s="37">
        <v>0</v>
      </c>
      <c r="J100" s="36">
        <v>0</v>
      </c>
      <c r="K100" s="36">
        <v>0</v>
      </c>
      <c r="L100" s="11"/>
      <c r="M100" s="26"/>
      <c r="N100" s="45"/>
    </row>
    <row r="101" spans="2:14" s="1" customFormat="1" ht="23">
      <c r="B101" s="12"/>
      <c r="C101" s="47"/>
      <c r="D101" s="15"/>
      <c r="E101" s="49" t="s">
        <v>75</v>
      </c>
      <c r="F101" s="30">
        <v>17191.652199</v>
      </c>
      <c r="G101" s="30">
        <v>0</v>
      </c>
      <c r="H101" s="30">
        <v>497.78964500000001</v>
      </c>
      <c r="I101" s="30">
        <v>0</v>
      </c>
      <c r="J101" s="31">
        <v>2.8955311522004576</v>
      </c>
      <c r="K101" s="31">
        <v>0</v>
      </c>
      <c r="L101" s="11"/>
      <c r="M101" s="26"/>
      <c r="N101" s="77"/>
    </row>
    <row r="102" spans="2:14" ht="23">
      <c r="B102" s="12"/>
      <c r="F102" s="43"/>
      <c r="G102" s="43"/>
      <c r="H102" s="43"/>
      <c r="I102" s="43"/>
      <c r="J102" s="44">
        <v>0</v>
      </c>
      <c r="K102" s="44">
        <v>0</v>
      </c>
      <c r="L102" s="11"/>
      <c r="M102" s="26"/>
      <c r="N102" s="4"/>
    </row>
    <row r="103" spans="2:14" ht="23">
      <c r="B103" s="12"/>
      <c r="F103" s="43"/>
      <c r="G103" s="43"/>
      <c r="H103" s="43"/>
      <c r="I103" s="43"/>
      <c r="J103" s="44">
        <v>0</v>
      </c>
      <c r="K103" s="44">
        <v>0</v>
      </c>
      <c r="L103" s="11"/>
      <c r="M103" s="26"/>
      <c r="N103" s="4"/>
    </row>
    <row r="104" spans="2:14" ht="23">
      <c r="B104" s="12"/>
      <c r="F104" s="43"/>
      <c r="G104" s="43"/>
      <c r="H104" s="43"/>
      <c r="I104" s="43"/>
      <c r="J104" s="44">
        <v>0</v>
      </c>
      <c r="K104" s="44">
        <v>0</v>
      </c>
      <c r="L104" s="11"/>
      <c r="M104" s="26"/>
      <c r="N104" s="4"/>
    </row>
    <row r="105" spans="2:14" s="1" customFormat="1" ht="24.75" customHeight="1">
      <c r="B105" s="12"/>
      <c r="C105" s="544"/>
      <c r="D105" s="544"/>
      <c r="E105" s="544" t="s">
        <v>12</v>
      </c>
      <c r="F105" s="545" t="s">
        <v>7</v>
      </c>
      <c r="G105" s="545"/>
      <c r="H105" s="545"/>
      <c r="I105" s="545"/>
      <c r="J105" s="546" t="s">
        <v>11</v>
      </c>
      <c r="K105" s="546"/>
      <c r="L105" s="9" t="s">
        <v>17</v>
      </c>
      <c r="M105" s="18"/>
    </row>
    <row r="106" spans="2:14" s="1" customFormat="1" ht="80.25" customHeight="1">
      <c r="B106" s="12"/>
      <c r="C106" s="544"/>
      <c r="D106" s="544"/>
      <c r="E106" s="544"/>
      <c r="F106" s="24" t="s">
        <v>15</v>
      </c>
      <c r="G106" s="24" t="s">
        <v>18</v>
      </c>
      <c r="H106" s="24" t="s">
        <v>0</v>
      </c>
      <c r="I106" s="24" t="s">
        <v>4</v>
      </c>
      <c r="J106" s="28" t="s">
        <v>6</v>
      </c>
      <c r="K106" s="28" t="s">
        <v>5</v>
      </c>
      <c r="L106" s="8"/>
      <c r="M106" s="18"/>
    </row>
    <row r="107" spans="2:14" ht="55.5" customHeight="1">
      <c r="B107" s="12"/>
      <c r="C107" s="79"/>
      <c r="D107" s="80"/>
      <c r="E107" s="45" t="s">
        <v>100</v>
      </c>
      <c r="F107" s="33">
        <v>5274.6293349999996</v>
      </c>
      <c r="G107" s="33">
        <v>0</v>
      </c>
      <c r="H107" s="38">
        <v>282.81566500000002</v>
      </c>
      <c r="I107" s="37">
        <v>0</v>
      </c>
      <c r="J107" s="36">
        <v>5.3618111726518132</v>
      </c>
      <c r="K107" s="36">
        <v>0</v>
      </c>
      <c r="L107" s="11"/>
      <c r="M107" s="26"/>
      <c r="N107" s="45"/>
    </row>
    <row r="108" spans="2:14" ht="55.5" customHeight="1">
      <c r="B108" s="12"/>
      <c r="C108" s="79"/>
      <c r="D108" s="80"/>
      <c r="E108" s="45" t="s">
        <v>79</v>
      </c>
      <c r="F108" s="33">
        <v>4588.8999999999996</v>
      </c>
      <c r="G108" s="33">
        <v>4588.8999999999996</v>
      </c>
      <c r="H108" s="38">
        <v>0</v>
      </c>
      <c r="I108" s="37">
        <v>0</v>
      </c>
      <c r="J108" s="36">
        <v>0</v>
      </c>
      <c r="K108" s="36">
        <v>0</v>
      </c>
      <c r="L108" s="11"/>
      <c r="M108" s="26"/>
      <c r="N108" s="45"/>
    </row>
    <row r="109" spans="2:14" ht="55.5" customHeight="1">
      <c r="B109" s="12"/>
      <c r="C109" s="79"/>
      <c r="D109" s="80"/>
      <c r="E109" s="45" t="s">
        <v>98</v>
      </c>
      <c r="F109" s="33">
        <v>3628</v>
      </c>
      <c r="G109" s="33">
        <v>0</v>
      </c>
      <c r="H109" s="38">
        <v>0</v>
      </c>
      <c r="I109" s="37">
        <v>0</v>
      </c>
      <c r="J109" s="36">
        <v>0</v>
      </c>
      <c r="K109" s="36">
        <v>0</v>
      </c>
      <c r="L109" s="11"/>
      <c r="M109" s="26"/>
      <c r="N109" s="45"/>
    </row>
    <row r="110" spans="2:14" ht="55.5" customHeight="1">
      <c r="B110" s="12"/>
      <c r="C110" s="79"/>
      <c r="D110" s="80"/>
      <c r="E110" s="45" t="s">
        <v>95</v>
      </c>
      <c r="F110" s="33">
        <v>2410</v>
      </c>
      <c r="G110" s="33">
        <v>2410</v>
      </c>
      <c r="H110" s="38">
        <v>0</v>
      </c>
      <c r="I110" s="37">
        <v>0</v>
      </c>
      <c r="J110" s="36">
        <v>0</v>
      </c>
      <c r="K110" s="36">
        <v>0</v>
      </c>
      <c r="L110" s="11"/>
      <c r="M110" s="26"/>
      <c r="N110" s="45"/>
    </row>
    <row r="111" spans="2:14" ht="55.5" customHeight="1">
      <c r="B111" s="12"/>
      <c r="C111" s="79"/>
      <c r="D111" s="80"/>
      <c r="E111" s="45" t="s">
        <v>97</v>
      </c>
      <c r="F111" s="33">
        <v>2153.627</v>
      </c>
      <c r="G111" s="33">
        <v>0</v>
      </c>
      <c r="H111" s="38">
        <v>0</v>
      </c>
      <c r="I111" s="37">
        <v>0</v>
      </c>
      <c r="J111" s="36">
        <v>0</v>
      </c>
      <c r="K111" s="36">
        <v>0</v>
      </c>
      <c r="L111" s="11"/>
      <c r="M111" s="26"/>
      <c r="N111" s="45"/>
    </row>
    <row r="112" spans="2:14" ht="55.5" customHeight="1">
      <c r="B112" s="12"/>
      <c r="C112" s="79"/>
      <c r="D112" s="80"/>
      <c r="E112" s="45" t="s">
        <v>99</v>
      </c>
      <c r="F112" s="33">
        <v>2035</v>
      </c>
      <c r="G112" s="33">
        <v>0</v>
      </c>
      <c r="H112" s="38">
        <v>0</v>
      </c>
      <c r="I112" s="37">
        <v>0</v>
      </c>
      <c r="J112" s="36">
        <v>0</v>
      </c>
      <c r="K112" s="36">
        <v>0</v>
      </c>
      <c r="L112" s="11"/>
      <c r="M112" s="26"/>
      <c r="N112" s="45"/>
    </row>
    <row r="113" spans="2:14" ht="55.5" customHeight="1">
      <c r="B113" s="12"/>
      <c r="C113" s="79"/>
      <c r="D113" s="80"/>
      <c r="E113" s="45" t="s">
        <v>96</v>
      </c>
      <c r="F113" s="33">
        <v>990</v>
      </c>
      <c r="G113" s="33">
        <v>0</v>
      </c>
      <c r="H113" s="38">
        <v>79.683802</v>
      </c>
      <c r="I113" s="37">
        <v>0</v>
      </c>
      <c r="J113" s="36">
        <v>8.0488688888888902</v>
      </c>
      <c r="K113" s="36">
        <v>0</v>
      </c>
      <c r="L113" s="11"/>
      <c r="M113" s="26"/>
      <c r="N113" s="45"/>
    </row>
    <row r="114" spans="2:14" s="1" customFormat="1" ht="23">
      <c r="B114" s="12"/>
      <c r="C114" s="47"/>
      <c r="D114" s="15"/>
      <c r="E114" s="49" t="s">
        <v>74</v>
      </c>
      <c r="F114" s="30">
        <v>21080.156335</v>
      </c>
      <c r="G114" s="30">
        <v>6998.9</v>
      </c>
      <c r="H114" s="30">
        <v>362.49946700000004</v>
      </c>
      <c r="I114" s="30">
        <v>0</v>
      </c>
      <c r="J114" s="31">
        <v>1.7196241870281177</v>
      </c>
      <c r="K114" s="31">
        <v>0</v>
      </c>
      <c r="L114" s="11"/>
      <c r="M114" s="26"/>
      <c r="N114" s="77"/>
    </row>
    <row r="115" spans="2:14">
      <c r="B115" s="12"/>
    </row>
  </sheetData>
  <mergeCells count="47">
    <mergeCell ref="C2:L5"/>
    <mergeCell ref="C7:C8"/>
    <mergeCell ref="D7:D8"/>
    <mergeCell ref="E7:E8"/>
    <mergeCell ref="F7:I7"/>
    <mergeCell ref="J7:K7"/>
    <mergeCell ref="C9:C15"/>
    <mergeCell ref="D9:D11"/>
    <mergeCell ref="D13:D15"/>
    <mergeCell ref="C16:C23"/>
    <mergeCell ref="D16:D17"/>
    <mergeCell ref="D18:D21"/>
    <mergeCell ref="D22:D23"/>
    <mergeCell ref="C24:C31"/>
    <mergeCell ref="C32:C35"/>
    <mergeCell ref="D32:D35"/>
    <mergeCell ref="C36:C44"/>
    <mergeCell ref="C48:C49"/>
    <mergeCell ref="D48:D49"/>
    <mergeCell ref="E48:E49"/>
    <mergeCell ref="F48:I48"/>
    <mergeCell ref="J48:K48"/>
    <mergeCell ref="C58:C59"/>
    <mergeCell ref="D58:D59"/>
    <mergeCell ref="E58:E59"/>
    <mergeCell ref="F58:I58"/>
    <mergeCell ref="J58:K58"/>
    <mergeCell ref="C78:C79"/>
    <mergeCell ref="D78:D79"/>
    <mergeCell ref="E78:E79"/>
    <mergeCell ref="F78:I78"/>
    <mergeCell ref="J78:K78"/>
    <mergeCell ref="C70:C71"/>
    <mergeCell ref="D70:D71"/>
    <mergeCell ref="E70:E71"/>
    <mergeCell ref="F70:I70"/>
    <mergeCell ref="J70:K70"/>
    <mergeCell ref="C105:C106"/>
    <mergeCell ref="D105:D106"/>
    <mergeCell ref="E105:E106"/>
    <mergeCell ref="F105:I105"/>
    <mergeCell ref="J105:K105"/>
    <mergeCell ref="C90:C91"/>
    <mergeCell ref="D90:D91"/>
    <mergeCell ref="E90:E91"/>
    <mergeCell ref="F90:I90"/>
    <mergeCell ref="J90:K90"/>
  </mergeCells>
  <dataValidations count="1">
    <dataValidation type="list" allowBlank="1" showInputMessage="1" showErrorMessage="1" sqref="F982154 F916618 F851082 F785546 F720010 F654474 F588938 F523402 F457866 F392330 F326794 F261258 F195722 F130186 F64650" xr:uid="{00000000-0002-0000-0800-000000000000}">
      <formula1>#REF!</formula1>
    </dataValidation>
  </dataValidations>
  <printOptions horizontalCentered="1"/>
  <pageMargins left="0.31496062992125984" right="0.31496062992125984" top="0.35433070866141736" bottom="0.35433070866141736" header="0.31496062992125984" footer="0.31496062992125984"/>
  <pageSetup scale="30" fitToHeight="0" orientation="landscape" horizontalDpi="1200" verticalDpi="1200" r:id="rId1"/>
  <rowBreaks count="2" manualBreakCount="2">
    <brk id="12" max="22" man="1"/>
    <brk id="42" max="22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9</vt:i4>
      </vt:variant>
      <vt:variant>
        <vt:lpstr>Rangos con nombre</vt:lpstr>
      </vt:variant>
      <vt:variant>
        <vt:i4>16</vt:i4>
      </vt:variant>
    </vt:vector>
  </HeadingPairs>
  <TitlesOfParts>
    <vt:vector size="25" baseType="lpstr">
      <vt:lpstr>MinEnergía</vt:lpstr>
      <vt:lpstr>ANH</vt:lpstr>
      <vt:lpstr>ANM</vt:lpstr>
      <vt:lpstr>CREG</vt:lpstr>
      <vt:lpstr>IPSE</vt:lpstr>
      <vt:lpstr>SGC</vt:lpstr>
      <vt:lpstr>UPME</vt:lpstr>
      <vt:lpstr>Hoja1</vt:lpstr>
      <vt:lpstr>MinEnergía (2)</vt:lpstr>
      <vt:lpstr>ANH!Área_de_impresión</vt:lpstr>
      <vt:lpstr>ANM!Área_de_impresión</vt:lpstr>
      <vt:lpstr>CREG!Área_de_impresión</vt:lpstr>
      <vt:lpstr>IPSE!Área_de_impresión</vt:lpstr>
      <vt:lpstr>MinEnergía!Área_de_impresión</vt:lpstr>
      <vt:lpstr>'MinEnergía (2)'!Área_de_impresión</vt:lpstr>
      <vt:lpstr>SGC!Área_de_impresión</vt:lpstr>
      <vt:lpstr>UPME!Área_de_impresión</vt:lpstr>
      <vt:lpstr>ANH!Títulos_a_imprimir</vt:lpstr>
      <vt:lpstr>ANM!Títulos_a_imprimir</vt:lpstr>
      <vt:lpstr>CREG!Títulos_a_imprimir</vt:lpstr>
      <vt:lpstr>IPSE!Títulos_a_imprimir</vt:lpstr>
      <vt:lpstr>MinEnergía!Títulos_a_imprimir</vt:lpstr>
      <vt:lpstr>'MinEnergía (2)'!Títulos_a_imprimir</vt:lpstr>
      <vt:lpstr>SGC!Títulos_a_imprimir</vt:lpstr>
      <vt:lpstr>UPME!Títulos_a_imprimir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</dc:creator>
  <cp:lastModifiedBy>VLADIMIR ALEXANDER CASTRO HERNANDEZ</cp:lastModifiedBy>
  <cp:lastPrinted>2020-04-15T22:23:36Z</cp:lastPrinted>
  <dcterms:created xsi:type="dcterms:W3CDTF">2020-01-24T23:24:30Z</dcterms:created>
  <dcterms:modified xsi:type="dcterms:W3CDTF">2024-03-26T22:55:53Z</dcterms:modified>
</cp:coreProperties>
</file>