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C:\Users\oprocha\Downloads\"/>
    </mc:Choice>
  </mc:AlternateContent>
  <xr:revisionPtr revIDLastSave="0" documentId="8_{290D0699-03F3-41D4-B2B9-B1C4BF22F146}" xr6:coauthVersionLast="47" xr6:coauthVersionMax="47" xr10:uidLastSave="{00000000-0000-0000-0000-000000000000}"/>
  <bookViews>
    <workbookView xWindow="-120" yWindow="-120" windowWidth="20730" windowHeight="11040" xr2:uid="{00000000-000D-0000-FFFF-FFFF00000000}"/>
  </bookViews>
  <sheets>
    <sheet name="MinEnergía" sheetId="1" r:id="rId1"/>
    <sheet name="ANH" sheetId="9" r:id="rId2"/>
    <sheet name="ANM" sheetId="11" r:id="rId3"/>
    <sheet name="CREG" sheetId="10" r:id="rId4"/>
    <sheet name="IPSE" sheetId="12" r:id="rId5"/>
    <sheet name="SGC" sheetId="14" r:id="rId6"/>
    <sheet name="UPME" sheetId="13" r:id="rId7"/>
    <sheet name="MinEnergía (2)" sheetId="2" state="hidden" r:id="rId8"/>
  </sheets>
  <definedNames>
    <definedName name="_xlnm._FilterDatabase" localSheetId="1" hidden="1">ANH!$C$21:$F$27</definedName>
    <definedName name="_xlnm._FilterDatabase" localSheetId="2" hidden="1">ANM!$C$16:$F$27</definedName>
    <definedName name="_xlnm._FilterDatabase" localSheetId="3" hidden="1">CREG!$C$21:$F$25</definedName>
    <definedName name="_xlnm._FilterDatabase" localSheetId="4" hidden="1">IPSE!$C$21:$F$26</definedName>
    <definedName name="_xlnm._FilterDatabase" localSheetId="0" hidden="1">MinEnergía!$C$21:$F$65</definedName>
    <definedName name="_xlnm._FilterDatabase" localSheetId="7" hidden="1">'MinEnergía (2)'!$C$8:$K$45</definedName>
    <definedName name="_xlnm._FilterDatabase" localSheetId="5" hidden="1">SGC!$C$21:$F$33</definedName>
    <definedName name="_xlnm._FilterDatabase" localSheetId="6" hidden="1">UPME!$C$21:$F$31</definedName>
    <definedName name="_xlnm.Print_Area" localSheetId="1">ANH!$A$1:$Q$27</definedName>
    <definedName name="_xlnm.Print_Area" localSheetId="2">ANM!$A$1:$Q$28</definedName>
    <definedName name="_xlnm.Print_Area" localSheetId="3">CREG!$A$1:$Q$25</definedName>
    <definedName name="_xlnm.Print_Area" localSheetId="4">IPSE!$A$1:$Q$26</definedName>
    <definedName name="_xlnm.Print_Area" localSheetId="0">MinEnergía!$A$1:$Q$66</definedName>
    <definedName name="_xlnm.Print_Area" localSheetId="7">'MinEnergía (2)'!$A$1:$V$46</definedName>
    <definedName name="_xlnm.Print_Area" localSheetId="5">SGC!$A$1:$Q$33</definedName>
    <definedName name="_xlnm.Print_Area" localSheetId="6">UPME!$A$1:$Q$31</definedName>
    <definedName name="_xlnm.Print_Titles" localSheetId="1">ANH!$1:$21</definedName>
    <definedName name="_xlnm.Print_Titles" localSheetId="2">ANM!$1:$16</definedName>
    <definedName name="_xlnm.Print_Titles" localSheetId="3">CREG!$1:$21</definedName>
    <definedName name="_xlnm.Print_Titles" localSheetId="4">IPSE!$1:$21</definedName>
    <definedName name="_xlnm.Print_Titles" localSheetId="0">MinEnergía!$1:$21</definedName>
    <definedName name="_xlnm.Print_Titles" localSheetId="7">'MinEnergía (2)'!$1:$8</definedName>
    <definedName name="_xlnm.Print_Titles" localSheetId="5">SGC!$1:$21</definedName>
    <definedName name="_xlnm.Print_Titles" localSheetId="6">UPME!$1:$21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1" i="13" l="1"/>
  <c r="F19" i="13"/>
  <c r="F14" i="13"/>
  <c r="F33" i="14"/>
  <c r="F19" i="14"/>
  <c r="F14" i="14"/>
  <c r="F26" i="12"/>
  <c r="F19" i="12"/>
  <c r="F14" i="12"/>
  <c r="F33" i="13" l="1"/>
  <c r="F28" i="12"/>
  <c r="F35" i="14"/>
  <c r="F25" i="10" l="1"/>
  <c r="F19" i="10"/>
  <c r="F14" i="10"/>
  <c r="F27" i="11"/>
  <c r="F27" i="9"/>
  <c r="F19" i="9"/>
  <c r="F14" i="9"/>
  <c r="F65" i="1"/>
  <c r="F19" i="1"/>
  <c r="F14" i="1"/>
  <c r="XFD36" i="2"/>
  <c r="F67" i="1" l="1"/>
  <c r="F29" i="9"/>
  <c r="F27" i="10"/>
  <c r="F14" i="11"/>
  <c r="F29" i="11" s="1"/>
</calcChain>
</file>

<file path=xl/sharedStrings.xml><?xml version="1.0" encoding="utf-8"?>
<sst xmlns="http://schemas.openxmlformats.org/spreadsheetml/2006/main" count="371" uniqueCount="212">
  <si>
    <t xml:space="preserve">Funcionamiento </t>
  </si>
  <si>
    <t xml:space="preserve">Gastos de Personal </t>
  </si>
  <si>
    <t xml:space="preserve">Adquisicion de Bienes y Servicios </t>
  </si>
  <si>
    <t>Transferencias Corrientes</t>
  </si>
  <si>
    <t>Gastos de Comercialización y Produccion</t>
  </si>
  <si>
    <t xml:space="preserve">Gastos por Tributos, Multas, Sanciones e Intereses de Mora </t>
  </si>
  <si>
    <t>Total Funcionamiento</t>
  </si>
  <si>
    <t>Servicio a la deuda</t>
  </si>
  <si>
    <t>Otras cuentas por pagar</t>
  </si>
  <si>
    <t>Aportes al fondo de contingencias</t>
  </si>
  <si>
    <t>Total Servicio a la deuda</t>
  </si>
  <si>
    <t>Subsector</t>
  </si>
  <si>
    <t>Grupo</t>
  </si>
  <si>
    <t>Nombre del Proyecto</t>
  </si>
  <si>
    <r>
      <t xml:space="preserve">Apropiación Inicial </t>
    </r>
    <r>
      <rPr>
        <b/>
        <sz val="12"/>
        <color theme="0"/>
        <rFont val="Avenir Next LT Pro"/>
        <family val="2"/>
      </rPr>
      <t xml:space="preserve"> 
($) Millones de pesos</t>
    </r>
  </si>
  <si>
    <t>Hidrocarburos</t>
  </si>
  <si>
    <t>Subsidios</t>
  </si>
  <si>
    <t>Fondos</t>
  </si>
  <si>
    <t>Otros proyectos</t>
  </si>
  <si>
    <t>Energía</t>
  </si>
  <si>
    <t>subsidios</t>
  </si>
  <si>
    <t>Minería</t>
  </si>
  <si>
    <t>Ambientales y Sociales</t>
  </si>
  <si>
    <t>Transformacionales</t>
  </si>
  <si>
    <t>Mejoramiento del modelo integrado de planeación y gestión en el ministerio de minas y energía  bogotá</t>
  </si>
  <si>
    <t>Total Inversión</t>
  </si>
  <si>
    <t>Total MinEnergía</t>
  </si>
  <si>
    <t xml:space="preserve">Transferencias </t>
  </si>
  <si>
    <t>Total ANH</t>
  </si>
  <si>
    <t>Mejoramiento de los estándares de la actividad minera a nivel  nacional</t>
  </si>
  <si>
    <t>Fortalecimiento de los mecanismos de promoción del sector minero  nacional</t>
  </si>
  <si>
    <t>Total ANM</t>
  </si>
  <si>
    <t>Total CREG</t>
  </si>
  <si>
    <t>Funcionamiento</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</si>
  <si>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</si>
  <si>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</si>
  <si>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Fortalecimiento fortalecimiento de la gestión institucional del ipse   Bogotá</t>
  </si>
  <si>
    <t>Total IPSE</t>
  </si>
  <si>
    <t>Fortalecimiento de la investigación y caracterización de materiales geológicos en territorio  Nacional</t>
  </si>
  <si>
    <t>Ampliación del conocimiento del potencial mineral en el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</si>
  <si>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</si>
  <si>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</si>
  <si>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</si>
  <si>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</si>
  <si>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</si>
  <si>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</si>
  <si>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Total SGC</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</si>
  <si>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</si>
  <si>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</si>
  <si>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</si>
  <si>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</si>
  <si>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</si>
  <si>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Total UPME</t>
  </si>
  <si>
    <t xml:space="preserve">INFORME DE EJECUCIÓN PRESUPUESTAL 
ENERO 2020 </t>
  </si>
  <si>
    <t xml:space="preserve"> ($) Millones de pesos</t>
  </si>
  <si>
    <t>(%)</t>
  </si>
  <si>
    <t>&lt;</t>
  </si>
  <si>
    <t>Apropiación Inicial</t>
  </si>
  <si>
    <t>Apropiación Bloqueada</t>
  </si>
  <si>
    <t xml:space="preserve">Compromisos </t>
  </si>
  <si>
    <t xml:space="preserve">Obligaciones </t>
  </si>
  <si>
    <t>Comp.    
 /Aprop. Vigente</t>
  </si>
  <si>
    <t xml:space="preserve">Oblig.        /Aprop. Vigente </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</si>
  <si>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</si>
  <si>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</si>
  <si>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</si>
  <si>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</si>
  <si>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</si>
  <si>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</si>
  <si>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</si>
  <si>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</si>
  <si>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</si>
  <si>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</si>
  <si>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</si>
  <si>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</si>
  <si>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</si>
  <si>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</si>
  <si>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</si>
  <si>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</si>
  <si>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</si>
  <si>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</si>
  <si>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</si>
  <si>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</si>
  <si>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</si>
  <si>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</si>
  <si>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</si>
  <si>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</si>
  <si>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</si>
  <si>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</si>
  <si>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</si>
  <si>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</si>
  <si>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</si>
  <si>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</si>
  <si>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</si>
  <si>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</si>
  <si>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</si>
  <si>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</si>
  <si>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</si>
  <si>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</si>
  <si>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</si>
  <si>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</si>
  <si>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</si>
  <si>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</si>
  <si>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</si>
  <si>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</si>
  <si>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</si>
  <si>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</si>
  <si>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</si>
  <si>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</si>
  <si>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</si>
  <si>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</si>
  <si>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</si>
  <si>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</si>
  <si>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</si>
  <si>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</si>
  <si>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</si>
  <si>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 xml:space="preserve">Fortalecimiento actualización y organización del archivo total (central, de gestión e histórico) del IPSE Bogotá  </t>
  </si>
  <si>
    <t>Ampliación del conocimiento geocientífico básico del territorio  nacional</t>
  </si>
  <si>
    <t>Generación  de valor público a traves del emprendimiento y la innovación para la upme ubicada en  bogotá</t>
  </si>
  <si>
    <t>Asesoria  para promover el desarrollo sostenible y la competitividad del sector minero a nivel  Nacional</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</si>
  <si>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</si>
  <si>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NACIONAL-[PREVIO CONCEPTO  DNP]</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</si>
  <si>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</si>
  <si>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NACIONAL-[PREVIO CONCEPTO  DNP]</t>
  </si>
  <si>
    <t>MEJORAMIENTO DE LA PLANEACIÓN DEL ABASTECIMIENTO Y CONFIABILIDAD DEL SUBSECTOR DE HIDROCARBUROS A NIVEL NACIONAL</t>
  </si>
  <si>
    <t>FORTALECIMIENTO DE LA PERCEPCION DE LA CIUDADANIA FRENTE A LOS PRODUCTOS Y SERVICIOS PRESTADOS POR LA UPME   NACIONAL-[PREVIO CONCEPTO  DNP]</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</si>
  <si>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</si>
  <si>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</si>
  <si>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</si>
  <si>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</si>
  <si>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</si>
  <si>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</si>
  <si>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INVESTIGACIÓN GEOCIENTÍFICA SOBRE AMENAZAS Y RIESGOS GEOLÓGICOS PARA COLOMBIA NACIONAL</t>
  </si>
  <si>
    <t>FORTALECIMIENTO DE LA GESTIÓN TRANSVERSAL EN LA GENERACIÓN DE CONOCIMIENTO GEOCIENTIFICO DEL PAÍS. NACIONAL</t>
  </si>
  <si>
    <t>FORMACIÓN Y DESARROLLO DEL TALENTO HUMANO DEL SERVICIO GEOLÓGICO COLOMBIANO A NIVEL NACIONAL</t>
  </si>
  <si>
    <t>MODERNIZACIÓN DE LOS SERVICIOS DE MUSEO GEOLÓGICO E INVESTIGACIONES ASOCIADAS A NIVEL NACIONAL</t>
  </si>
  <si>
    <t>FORMULACIÓN E IMPLEMENTACIÓN DE SOLUCIONES ENERGÉTICAS SOSTENIBLES, CON ÉNFASIS EN FUENTES NO CONVENCIONALES DE ENERGÍA RENOVABLE, PARA DISMINUIR LA POBREZA ENERGÉTICA EN EL TERRITORIO NACIONAL</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</si>
  <si>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</si>
  <si>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</si>
  <si>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FORTALECIMIENTO FORTALECIMIENTO DE LA GESTIÓN INSTITUCIONAL DEL IPSE   BOGOTÁ</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</si>
  <si>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</si>
  <si>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</si>
  <si>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</si>
  <si>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</si>
  <si>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</si>
  <si>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</si>
  <si>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</si>
  <si>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</si>
  <si>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</si>
  <si>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</si>
  <si>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</si>
  <si>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</si>
  <si>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</si>
  <si>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</si>
  <si>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</si>
  <si>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</si>
  <si>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</si>
  <si>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</si>
  <si>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CONSOLIDACIÓN POSICIONAMIENTO Y GESTIÓN INTERNACIONAL DEL SECTOR MINERO ENERGÉTICO PARA LA TRANSICIÓN ENERGÉTICA JUSTA EN COLOMBIA  NACIONAL</t>
  </si>
  <si>
    <t>FORTALECIMIENTO DE LA CONFIANZA EN LAS INSTITUCIONES DE LA INDUSTRIA MINERO ENERGÉTICA EN COLOMBIA (INICIATIVA EITI)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</si>
  <si>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</si>
  <si>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</si>
  <si>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</si>
  <si>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</si>
  <si>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</si>
  <si>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DISTRIBUCIÓN DE RECURSOS A USUARIOS DE GAS COMBUSTIBLE POR RED DE ESTRATOS 1 Y 2.  NACIONAL</t>
  </si>
  <si>
    <t>DISTRIBUCIÓN DE RECURSOS PARA EL TRANSPORTE DE COMBUSTIBLES LÍQUIDOS DERIVADOS DEL PETRÓLEO PARA ABASTECER AL DEPARTAMENTO DE NARIÑO</t>
  </si>
  <si>
    <t>SUSTITUCION DE LENA POR CILINDROS DE GLP EN HOGARES DE BAJOS RECURSOS NACIONAL</t>
  </si>
  <si>
    <t>APOYO A LA FINANCIACIÓN DE PROYECTOS DIRIGIDOS AL DESARROLLO DE INFRAESTRUCTURA, Y CONEXIONES PARA EL USO DEL GAS NATURAL A NIVEL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</si>
  <si>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</si>
  <si>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</si>
  <si>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</si>
  <si>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DISTRIBUCIÓN DE SUBSIDIOS PARA USUARIOS UBICADOS EN ZONAS ESPECIALES DEL SISTEMA INTERCONECTADO  NACIONAL - FOES</t>
  </si>
  <si>
    <t>MEJORAMIENTO DEL SERVICIO DE ENERGIA ELECTRICA EN LAS ZONAS RURALES DEL TERRITORIO  NACIONAL - FAER</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</si>
  <si>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</si>
  <si>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</si>
  <si>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FORTALECIMIENTO DE LA GESTION EFICIENTE DE LA ENERGIA Y DESARROLLO DE LAS FUENTES NO CONVENCIONALES DE ENERGIA EN EL TERRITORIO  NACIONAL</t>
  </si>
  <si>
    <t>MEJORAMIENTO DEL CUBRIMIENTO DE LA DEMANDA NO ATENDIDA QUE PERCIBEN LOS USUARIOS DEL SIN Y LAS ZNI NACIONAL</t>
  </si>
  <si>
    <t>FORTALECIMIENTO DE LOS LINEAMIENTOS DE POLÍTICA PÚBLICA PARA LOGRAR LA UNIVERSALIZACIÓN DEL SERVICIO DE ENERGÍA ELÉCTRICA DE MANERA JUSTA Y EFICIENTE  NACIONAL</t>
  </si>
  <si>
    <t>FORTALECIMIENTO DE LA CAPACIDAD DE GESTIÓN DE LA TRANSICIÓN ENERGÉTICA JUSTA DEL SECTOR MINERO ENERGÉTICO  NACIONAL- PREVIO CONCEPTO DNP</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</si>
  <si>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</si>
  <si>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</si>
  <si>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</si>
  <si>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CONSTRUCCIÓN E IMPLEMENTACIÓN DE ESTRATEGIAS PARA EL DESARROLLO DE LA ACTIVIDAD MINERA DE PEQUEÑA ESCALA BAJO UN MODELO DE DESARROLLO COLABORATIVO.  NACIONAL</t>
  </si>
  <si>
    <t>FORTALECIMIENTO DE LA POLITICA DE LA MINERIA DE SUBSISTENCIA EN EL TERRITORIO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</si>
  <si>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</si>
  <si>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</si>
  <si>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INSTITUCIONAL PARA LA IMPLEMENTACION DE MEJORES MEDIDAS DE SOSTENIBILIDAD AMBIENTAL EN LAS SEDES DEL MINISTERIO DE MINAS Y ENERGIA  BOGOTA</t>
  </si>
  <si>
    <t>ASIGNACIÓN PRESUPUESTAL 
MINENERGÍA 2025</t>
  </si>
  <si>
    <t>FORTALECIMIENTO DE LA DOCUMENTACIÓN Y REGLAMENTACIÓN DE LA POLÍTICA DE TRANSICIÓN ENERGÉTICA JUSTA EN LA CADENA DE VALOR DE LOS HIDROCARBUROS NACIONAL</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</si>
  <si>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</si>
  <si>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</si>
  <si>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</si>
  <si>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</si>
  <si>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</si>
  <si>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</si>
  <si>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</si>
  <si>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ASIGNACIÓN PRESUPUESTAL 
ANH 2025</t>
  </si>
  <si>
    <t>ASIGNACIÓN PRESUPUESTAL 
 ANM 2025</t>
  </si>
  <si>
    <t>MEJORAMIENTO DEL RECAUDO DE UNA RENTA MINERA JUSTA A TRAVÉS DE LAS CONTRAPRESTACIONES ECONÓMICAS DERIVADAS DEL PROCESO MINERO A NIVEL NACIONAL</t>
  </si>
  <si>
    <t>FORTALECIMIENTO DE LA IMPLEMENTACIÓN DEL MODELO DE PLANEACIÓN ESTRATÉGICA DE LA ANM A NIVEL NACIONAL</t>
  </si>
  <si>
    <t xml:space="preserve"> ASIGNACIÓN PRESUPUESTAL 
CREG 2025</t>
  </si>
  <si>
    <t>ASIGNACIÓN PRESUPUESTAL 
 IPSE 2025</t>
  </si>
  <si>
    <t xml:space="preserve"> ASIGNACIÓN PRESUPUESTAL 
SGC 2025</t>
  </si>
  <si>
    <t>FORTALECIMIENTO DE LAS CAPACIDADES TECNOLÓGICAS Y DE COMUNICACIONES EN EL MARCO DE LA TRANSFORMACIÓN DIGITAL DEL SERVICIO GEOLÓGICO COLOMBIANO.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</si>
  <si>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</si>
  <si>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</si>
  <si>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ASIGNACIÓN PRESUPUESTAL 
UPME 2025</t>
  </si>
  <si>
    <t>IMPLEMENTACIÓN DE UNA SOLUCIÓN INTEGRAL PARA EL ACCESO A LOS DATOS Y A LA INFORMACIÓN OPORTUNA Y DE CALIDAD DEL SECTOR MINERO ENERGÉTICO A NIVEL NACIONAL</t>
  </si>
  <si>
    <t>FORTALECIMIENTO DEL ANÁLISIS ESTRATÉGICO SECTORIAL Y LEGISLATIVO DEL MINISTERIO DE MINAS Y ENERGÍA EN EL MARCO DE LA TRANSICIÓN ENERGÉTICA JUSTA NACIONAL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</si>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</sst>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_);_(* \(#,##0.00\);_(* &quot;-&quot;??_);_(@_)"/>
    <numFmt numFmtId="165" formatCode="_ * #,##0.00_ ;_ * \-#,##0.00_ ;_ * &quot;-&quot;??_ ;_ @_ "/>
    <numFmt numFmtId="166" formatCode="0.0"/>
    <numFmt numFmtId="167" formatCode="_-* #,##0.0_-;\-* #,##0.0_-;_-* &quot;-&quot;_-;_-@_-"/>
    <numFmt numFmtId="168" formatCode="_-* #,##0.00_-;\-* #,##0.00_-;_-* &quot;-&quot;_-;_-@_-"/>
  </numFmts>
  <fonts count="22" x14ac:knownFonts="1">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2"/>
      <color theme="0"/>
      <name val="Avenir Next LT Pro"/>
      <family val="2"/>
    </font>
    <font>
      <b/>
      <sz val="20"/>
      <color theme="1" tint="0.34998626667073579"/>
      <name val="Avenir Next LT Pro Light"/>
      <family val="2"/>
    </font>
    <font>
      <b/>
      <sz val="18"/>
      <color theme="1" tint="0.34998626667073579"/>
      <name val="Avenir Next LT Pro"/>
      <family val="2"/>
    </font>
    <font>
      <b/>
      <sz val="20"/>
      <color theme="1" tint="0.34998626667073579"/>
      <name val="Avenir Next LT Pro"/>
      <family val="2"/>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rgb="FFE4B23C"/>
        <bgColor indexed="64"/>
      </patternFill>
    </fill>
    <fill>
      <patternFill patternType="solid">
        <fgColor theme="7" tint="0.39997558519241921"/>
        <bgColor indexed="64"/>
      </patternFill>
    </fill>
  </fills>
  <borders count="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s>
  <cellStyleXfs count="7">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cellStyleXfs>
  <cellXfs count="120">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8" fillId="2" borderId="0" xfId="1" applyFont="1" applyFill="1" applyAlignment="1">
      <alignment horizontal="justify" vertical="center" wrapText="1"/>
    </xf>
    <xf numFmtId="0" fontId="11" fillId="2" borderId="0" xfId="1" applyFont="1" applyFill="1" applyAlignment="1">
      <alignment vertical="top" wrapText="1"/>
    </xf>
    <xf numFmtId="0" fontId="7" fillId="6" borderId="0" xfId="1" applyFont="1" applyFill="1" applyAlignment="1">
      <alignment vertical="center" wrapText="1"/>
    </xf>
    <xf numFmtId="0" fontId="9" fillId="6" borderId="0" xfId="1" applyFont="1" applyFill="1" applyAlignment="1">
      <alignment horizontal="center" vertical="center" wrapText="1"/>
    </xf>
    <xf numFmtId="41" fontId="7" fillId="6" borderId="0" xfId="6" applyFont="1" applyFill="1" applyBorder="1" applyAlignment="1">
      <alignment horizontal="center" vertical="center" wrapText="1"/>
    </xf>
    <xf numFmtId="0" fontId="14" fillId="6" borderId="0" xfId="1" applyFont="1" applyFill="1" applyAlignment="1">
      <alignment horizontal="center" vertical="center" textRotation="90" wrapText="1"/>
    </xf>
    <xf numFmtId="0" fontId="9" fillId="6" borderId="0" xfId="1" applyFont="1" applyFill="1" applyAlignment="1">
      <alignment horizontal="center" vertical="center" textRotation="90" wrapText="1"/>
    </xf>
    <xf numFmtId="41" fontId="9" fillId="6" borderId="0" xfId="6" applyFont="1" applyFill="1" applyBorder="1" applyAlignment="1">
      <alignment horizontal="center" vertical="center"/>
    </xf>
    <xf numFmtId="0" fontId="17" fillId="7" borderId="0" xfId="0" applyFont="1" applyFill="1" applyAlignment="1">
      <alignment horizontal="center" textRotation="90"/>
    </xf>
    <xf numFmtId="0" fontId="14" fillId="7" borderId="0" xfId="1" applyFont="1" applyFill="1" applyAlignment="1">
      <alignment horizontal="center" vertical="center" textRotation="90" wrapText="1"/>
    </xf>
    <xf numFmtId="0" fontId="9" fillId="7" borderId="0" xfId="1" applyFont="1" applyFill="1" applyAlignment="1">
      <alignment horizontal="center" vertical="center" textRotation="90" wrapText="1"/>
    </xf>
    <xf numFmtId="0" fontId="7" fillId="6" borderId="0" xfId="1" applyFont="1" applyFill="1" applyAlignment="1">
      <alignment horizontal="center" vertical="center" wrapText="1"/>
    </xf>
    <xf numFmtId="0" fontId="20" fillId="7" borderId="0" xfId="1" applyFont="1" applyFill="1" applyAlignment="1">
      <alignment horizontal="center" vertical="center" wrapText="1"/>
    </xf>
    <xf numFmtId="41" fontId="20" fillId="7" borderId="0" xfId="6" applyFont="1" applyFill="1" applyBorder="1" applyAlignment="1">
      <alignment horizontal="center" vertical="center"/>
    </xf>
    <xf numFmtId="0" fontId="21" fillId="7" borderId="0" xfId="1" applyFont="1" applyFill="1" applyAlignment="1">
      <alignment horizontal="center" vertical="center" textRotation="90" wrapText="1"/>
    </xf>
    <xf numFmtId="0" fontId="20" fillId="7" borderId="0" xfId="1" applyFont="1" applyFill="1" applyAlignment="1">
      <alignment horizontal="center" vertical="center" textRotation="90" wrapText="1"/>
    </xf>
    <xf numFmtId="0" fontId="21" fillId="7" borderId="0" xfId="1" applyFont="1" applyFill="1" applyAlignment="1">
      <alignment horizontal="center" vertical="center" textRotation="90"/>
    </xf>
    <xf numFmtId="0" fontId="21" fillId="7" borderId="0" xfId="1" applyFont="1" applyFill="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19" fillId="0" borderId="0" xfId="1" applyFont="1" applyAlignment="1">
      <alignment horizontal="center" vertical="center" wrapText="1"/>
    </xf>
    <xf numFmtId="0" fontId="21" fillId="7" borderId="4" xfId="1" applyFont="1" applyFill="1" applyBorder="1" applyAlignment="1">
      <alignment horizontal="center" vertical="center" textRotation="90" wrapText="1"/>
    </xf>
    <xf numFmtId="0" fontId="8" fillId="3" borderId="4"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21" fillId="7" borderId="4" xfId="1" applyFont="1" applyFill="1" applyBorder="1" applyAlignment="1">
      <alignment horizontal="center" vertical="center" textRotation="90"/>
    </xf>
    <xf numFmtId="0" fontId="21" fillId="7" borderId="0" xfId="1" applyFont="1" applyFill="1" applyAlignment="1">
      <alignment horizontal="center" vertical="center" textRotation="90"/>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0" xfId="1" applyFont="1" applyFill="1" applyBorder="1" applyAlignment="1">
      <alignment horizontal="center" vertical="center" textRotation="90" wrapText="1"/>
    </xf>
  </cellXfs>
  <cellStyles count="7">
    <cellStyle name="Millares [0]" xfId="6" builtinId="6"/>
    <cellStyle name="Millares 2" xfId="4" xr:uid="{00000000-0005-0000-0000-000001000000}"/>
    <cellStyle name="Millares 2 2" xfId="2" xr:uid="{00000000-0005-0000-0000-000002000000}"/>
    <cellStyle name="Normal" xfId="0" builtinId="0"/>
    <cellStyle name="Normal 2 3" xfId="1" xr:uid="{00000000-0005-0000-0000-000004000000}"/>
    <cellStyle name="Normal 4" xfId="5" xr:uid="{00000000-0005-0000-0000-000005000000}"/>
    <cellStyle name="Porcentaje 2 2" xfId="3" xr:uid="{00000000-0005-0000-0000-000007000000}"/>
  </cellStyles>
  <dxfs count="0"/>
  <tableStyles count="0" defaultTableStyle="TableStyleMedium2" defaultPivotStyle="PivotStyleLight16"/>
  <colors>
    <mruColors>
      <color rgb="FFE4B23C"/>
      <color rgb="FF0C9069"/>
      <color rgb="FF32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4</xdr:col>
      <xdr:colOff>7620001</xdr:colOff>
      <xdr:row>0</xdr:row>
      <xdr:rowOff>62460</xdr:rowOff>
    </xdr:from>
    <xdr:to>
      <xdr:col>5</xdr:col>
      <xdr:colOff>1548884</xdr:colOff>
      <xdr:row>6</xdr:row>
      <xdr:rowOff>201848</xdr:rowOff>
    </xdr:to>
    <xdr:pic>
      <xdr:nvPicPr>
        <xdr:cNvPr id="2" name="Imagen 1">
          <a:extLst>
            <a:ext uri="{FF2B5EF4-FFF2-40B4-BE49-F238E27FC236}">
              <a16:creationId xmlns:a16="http://schemas.microsoft.com/office/drawing/2014/main" id="{6A97E11A-848D-2B3F-28B0-24407DE537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1681" y="62460"/>
          <a:ext cx="1595728" cy="138856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7620001</xdr:colOff>
      <xdr:row>0</xdr:row>
      <xdr:rowOff>122464</xdr:rowOff>
    </xdr:from>
    <xdr:to>
      <xdr:col>5</xdr:col>
      <xdr:colOff>1396184</xdr:colOff>
      <xdr:row>6</xdr:row>
      <xdr:rowOff>119292</xdr:rowOff>
    </xdr:to>
    <xdr:pic>
      <xdr:nvPicPr>
        <xdr:cNvPr id="2" name="Imagen 1">
          <a:extLst>
            <a:ext uri="{FF2B5EF4-FFF2-40B4-BE49-F238E27FC236}">
              <a16:creationId xmlns:a16="http://schemas.microsoft.com/office/drawing/2014/main" id="{D69E0C81-B782-52AF-E54C-871B11EB03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37965" y="122464"/>
          <a:ext cx="1450612" cy="126229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7660821</xdr:colOff>
      <xdr:row>0</xdr:row>
      <xdr:rowOff>122464</xdr:rowOff>
    </xdr:from>
    <xdr:to>
      <xdr:col>5</xdr:col>
      <xdr:colOff>1471925</xdr:colOff>
      <xdr:row>6</xdr:row>
      <xdr:rowOff>149679</xdr:rowOff>
    </xdr:to>
    <xdr:pic>
      <xdr:nvPicPr>
        <xdr:cNvPr id="2" name="Imagen 1">
          <a:extLst>
            <a:ext uri="{FF2B5EF4-FFF2-40B4-BE49-F238E27FC236}">
              <a16:creationId xmlns:a16="http://schemas.microsoft.com/office/drawing/2014/main" id="{1E86DE62-937D-D48E-A5D7-1A445B21E0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78785" y="122464"/>
          <a:ext cx="1485533" cy="129267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95250</xdr:colOff>
      <xdr:row>0</xdr:row>
      <xdr:rowOff>81643</xdr:rowOff>
    </xdr:from>
    <xdr:to>
      <xdr:col>6</xdr:col>
      <xdr:colOff>125421</xdr:colOff>
      <xdr:row>6</xdr:row>
      <xdr:rowOff>204107</xdr:rowOff>
    </xdr:to>
    <xdr:pic>
      <xdr:nvPicPr>
        <xdr:cNvPr id="3" name="Imagen 2">
          <a:extLst>
            <a:ext uri="{FF2B5EF4-FFF2-40B4-BE49-F238E27FC236}">
              <a16:creationId xmlns:a16="http://schemas.microsoft.com/office/drawing/2014/main" id="{E446C41D-93AE-918E-C322-C9A523BB55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7643" y="81643"/>
          <a:ext cx="1594992" cy="1387928"/>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217715</xdr:colOff>
      <xdr:row>0</xdr:row>
      <xdr:rowOff>108856</xdr:rowOff>
    </xdr:from>
    <xdr:to>
      <xdr:col>7</xdr:col>
      <xdr:colOff>115875</xdr:colOff>
      <xdr:row>6</xdr:row>
      <xdr:rowOff>258535</xdr:rowOff>
    </xdr:to>
    <xdr:pic>
      <xdr:nvPicPr>
        <xdr:cNvPr id="2" name="Imagen 1">
          <a:extLst>
            <a:ext uri="{FF2B5EF4-FFF2-40B4-BE49-F238E27FC236}">
              <a16:creationId xmlns:a16="http://schemas.microsoft.com/office/drawing/2014/main" id="{C6B4C162-CFF4-F4DB-7937-31B296BBB0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10108" y="108856"/>
          <a:ext cx="1626267" cy="1415143"/>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7647214</xdr:colOff>
      <xdr:row>0</xdr:row>
      <xdr:rowOff>40821</xdr:rowOff>
    </xdr:from>
    <xdr:to>
      <xdr:col>6</xdr:col>
      <xdr:colOff>0</xdr:colOff>
      <xdr:row>6</xdr:row>
      <xdr:rowOff>160713</xdr:rowOff>
    </xdr:to>
    <xdr:pic>
      <xdr:nvPicPr>
        <xdr:cNvPr id="2" name="Imagen 1">
          <a:extLst>
            <a:ext uri="{FF2B5EF4-FFF2-40B4-BE49-F238E27FC236}">
              <a16:creationId xmlns:a16="http://schemas.microsoft.com/office/drawing/2014/main" id="{88E20108-1CE9-8D57-46E7-178A352D79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65178" y="40821"/>
          <a:ext cx="1592036" cy="138535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81643</xdr:colOff>
      <xdr:row>0</xdr:row>
      <xdr:rowOff>95250</xdr:rowOff>
    </xdr:from>
    <xdr:to>
      <xdr:col>6</xdr:col>
      <xdr:colOff>122465</xdr:colOff>
      <xdr:row>6</xdr:row>
      <xdr:rowOff>226982</xdr:rowOff>
    </xdr:to>
    <xdr:pic>
      <xdr:nvPicPr>
        <xdr:cNvPr id="2" name="Imagen 1">
          <a:extLst>
            <a:ext uri="{FF2B5EF4-FFF2-40B4-BE49-F238E27FC236}">
              <a16:creationId xmlns:a16="http://schemas.microsoft.com/office/drawing/2014/main" id="{3749AE6B-3FBE-FCE5-AADF-B01A3BC03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74036" y="95250"/>
          <a:ext cx="1605643" cy="1397196"/>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XFC70"/>
  <sheetViews>
    <sheetView showGridLines="0" tabSelected="1" showWhiteSpace="0" zoomScale="61" zoomScaleNormal="70" zoomScaleSheetLayoutView="55" zoomScalePageLayoutView="55" workbookViewId="0">
      <selection activeCell="F14" sqref="F14"/>
    </sheetView>
  </sheetViews>
  <sheetFormatPr baseColWidth="10" defaultColWidth="0" defaultRowHeight="15" x14ac:dyDescent="0.35"/>
  <cols>
    <col min="1" max="2" width="2.42578125" customWidth="1"/>
    <col min="3" max="3" width="16.85546875" style="48" customWidth="1"/>
    <col min="4" max="4" width="11.42578125" style="16" customWidth="1"/>
    <col min="5" max="5" width="115" style="4" customWidth="1"/>
    <col min="6" max="6" width="23.42578125" style="3" customWidth="1"/>
    <col min="7" max="7" width="2.42578125" style="7" customWidth="1"/>
    <col min="8" max="8" width="4.28515625" style="2" customWidth="1"/>
    <col min="9" max="23" width="16.28515625" hidden="1"/>
    <col min="24" max="62" width="8" hidden="1"/>
    <col min="63" max="16376" width="0.7109375" hidden="1"/>
    <col min="16377" max="16378" width="11.42578125" hidden="1"/>
    <col min="16379" max="16379" width="41" hidden="1"/>
    <col min="16380" max="16381" width="0.7109375" hidden="1"/>
    <col min="16382" max="16383" width="11.42578125" hidden="1"/>
    <col min="16384" max="16384" width="41" hidden="1"/>
  </cols>
  <sheetData>
    <row r="1" spans="2:9" ht="24.75" customHeight="1" x14ac:dyDescent="0.35">
      <c r="C1" s="46"/>
      <c r="D1" s="19"/>
      <c r="E1" s="20"/>
      <c r="F1" s="21"/>
      <c r="G1" s="6"/>
    </row>
    <row r="2" spans="2:9" ht="20.25" customHeight="1" x14ac:dyDescent="0.35">
      <c r="C2" s="101" t="s">
        <v>188</v>
      </c>
      <c r="D2" s="101"/>
      <c r="E2" s="101"/>
      <c r="F2" s="101"/>
      <c r="G2" s="101"/>
    </row>
    <row r="3" spans="2:9" ht="15" customHeight="1" x14ac:dyDescent="0.35">
      <c r="C3" s="101"/>
      <c r="D3" s="101"/>
      <c r="E3" s="101"/>
      <c r="F3" s="101"/>
      <c r="G3" s="101"/>
    </row>
    <row r="4" spans="2:9" ht="15" customHeight="1" x14ac:dyDescent="0.35">
      <c r="C4" s="101"/>
      <c r="D4" s="101"/>
      <c r="E4" s="101"/>
      <c r="F4" s="101"/>
      <c r="G4" s="101"/>
    </row>
    <row r="5" spans="2:9" ht="15" customHeight="1" x14ac:dyDescent="0.35">
      <c r="C5" s="101"/>
      <c r="D5" s="101"/>
      <c r="E5" s="101"/>
      <c r="F5" s="101"/>
      <c r="G5" s="101"/>
    </row>
    <row r="6" spans="2:9" ht="9.75" customHeight="1" x14ac:dyDescent="0.35">
      <c r="C6" s="46"/>
      <c r="D6" s="19"/>
      <c r="E6" s="20"/>
      <c r="F6" s="21"/>
      <c r="G6" s="6"/>
    </row>
    <row r="7" spans="2:9" ht="24" customHeight="1" x14ac:dyDescent="0.35">
      <c r="C7" s="46"/>
      <c r="D7" s="19"/>
      <c r="E7" s="20"/>
      <c r="F7" s="21"/>
      <c r="G7" s="6"/>
    </row>
    <row r="8" spans="2:9" s="1" customFormat="1" ht="80.25" customHeight="1" x14ac:dyDescent="0.25">
      <c r="B8" s="12"/>
      <c r="C8" s="83"/>
      <c r="D8" s="83"/>
      <c r="E8" s="84" t="s">
        <v>0</v>
      </c>
      <c r="F8" s="85"/>
      <c r="G8" s="8"/>
      <c r="H8" s="18"/>
    </row>
    <row r="9" spans="2:9" ht="24" customHeight="1" x14ac:dyDescent="0.35">
      <c r="B9" s="12"/>
      <c r="C9" s="89"/>
      <c r="D9" s="80"/>
      <c r="E9" s="82" t="s">
        <v>1</v>
      </c>
      <c r="F9" s="33">
        <v>42095.1</v>
      </c>
      <c r="G9" s="8"/>
    </row>
    <row r="10" spans="2:9" ht="24" customHeight="1" x14ac:dyDescent="0.35">
      <c r="B10" s="12"/>
      <c r="C10" s="89"/>
      <c r="D10" s="80"/>
      <c r="E10" s="20" t="s">
        <v>2</v>
      </c>
      <c r="F10" s="33">
        <v>15491.1</v>
      </c>
      <c r="G10" s="8"/>
    </row>
    <row r="11" spans="2:9" ht="24" customHeight="1" x14ac:dyDescent="0.35">
      <c r="B11" s="12"/>
      <c r="C11" s="89"/>
      <c r="D11" s="80"/>
      <c r="E11" s="20" t="s">
        <v>3</v>
      </c>
      <c r="F11" s="33">
        <v>107771.86320000001</v>
      </c>
      <c r="G11" s="8"/>
    </row>
    <row r="12" spans="2:9" ht="24" customHeight="1" x14ac:dyDescent="0.35">
      <c r="B12" s="12"/>
      <c r="C12" s="89"/>
      <c r="D12" s="80"/>
      <c r="E12" s="20" t="s">
        <v>4</v>
      </c>
      <c r="F12" s="33">
        <v>0</v>
      </c>
      <c r="G12" s="8"/>
    </row>
    <row r="13" spans="2:9" ht="24" customHeight="1" x14ac:dyDescent="0.35">
      <c r="B13" s="12"/>
      <c r="C13" s="89"/>
      <c r="D13" s="80"/>
      <c r="E13" s="20" t="s">
        <v>5</v>
      </c>
      <c r="F13" s="33">
        <v>13277.55</v>
      </c>
      <c r="G13" s="8"/>
    </row>
    <row r="14" spans="2:9" s="5" customFormat="1" ht="23.25" x14ac:dyDescent="0.25">
      <c r="B14" s="13"/>
      <c r="C14" s="86"/>
      <c r="D14" s="87"/>
      <c r="E14" s="84" t="s">
        <v>6</v>
      </c>
      <c r="F14" s="88">
        <f>SUM(F9:F13)</f>
        <v>178635.61319999999</v>
      </c>
      <c r="G14" s="10"/>
      <c r="H14" s="26"/>
      <c r="I14" s="45"/>
    </row>
    <row r="15" spans="2:9" s="5" customFormat="1" ht="23.25" x14ac:dyDescent="0.25">
      <c r="B15" s="13"/>
      <c r="C15" s="46"/>
      <c r="D15" s="19"/>
      <c r="E15" s="20"/>
      <c r="F15" s="21"/>
      <c r="G15" s="10"/>
      <c r="H15" s="26"/>
      <c r="I15" s="45"/>
    </row>
    <row r="16" spans="2:9" s="5" customFormat="1" ht="55.35" customHeight="1" x14ac:dyDescent="0.25">
      <c r="B16" s="13"/>
      <c r="C16" s="86"/>
      <c r="D16" s="87"/>
      <c r="E16" s="84" t="s">
        <v>7</v>
      </c>
      <c r="F16" s="88"/>
      <c r="G16" s="10"/>
      <c r="H16" s="26"/>
      <c r="I16" s="45"/>
    </row>
    <row r="17" spans="2:9" s="5" customFormat="1" ht="23.25" x14ac:dyDescent="0.25">
      <c r="B17" s="13"/>
      <c r="C17" s="89"/>
      <c r="D17" s="80"/>
      <c r="E17" s="82" t="s">
        <v>8</v>
      </c>
      <c r="F17" s="33">
        <v>3459.7012810000001</v>
      </c>
      <c r="G17" s="10"/>
      <c r="H17" s="26"/>
      <c r="I17" s="45"/>
    </row>
    <row r="18" spans="2:9" s="5" customFormat="1" ht="23.25" x14ac:dyDescent="0.25">
      <c r="B18" s="13"/>
      <c r="C18" s="89"/>
      <c r="D18" s="80"/>
      <c r="E18" s="20" t="s">
        <v>9</v>
      </c>
      <c r="F18" s="33">
        <v>0</v>
      </c>
      <c r="G18" s="10"/>
      <c r="H18" s="26"/>
      <c r="I18" s="45"/>
    </row>
    <row r="19" spans="2:9" s="5" customFormat="1" ht="23.25" x14ac:dyDescent="0.25">
      <c r="B19" s="13"/>
      <c r="C19" s="86"/>
      <c r="D19" s="87"/>
      <c r="E19" s="84" t="s">
        <v>10</v>
      </c>
      <c r="F19" s="88">
        <f>SUM(F17:F18)</f>
        <v>3459.7012810000001</v>
      </c>
      <c r="G19" s="10"/>
      <c r="H19" s="26"/>
      <c r="I19" s="45"/>
    </row>
    <row r="20" spans="2:9" ht="24" customHeight="1" x14ac:dyDescent="0.35">
      <c r="B20" s="12"/>
      <c r="C20" s="46"/>
      <c r="D20" s="19"/>
      <c r="E20" s="20"/>
      <c r="F20" s="21"/>
      <c r="G20" s="8"/>
    </row>
    <row r="21" spans="2:9" s="1" customFormat="1" ht="80.25" customHeight="1" x14ac:dyDescent="0.35">
      <c r="B21" s="12"/>
      <c r="C21" s="83" t="s">
        <v>11</v>
      </c>
      <c r="D21" s="83" t="s">
        <v>12</v>
      </c>
      <c r="E21" s="92" t="s">
        <v>13</v>
      </c>
      <c r="F21" s="85" t="s">
        <v>14</v>
      </c>
      <c r="G21" s="8"/>
      <c r="H21" s="18"/>
    </row>
    <row r="22" spans="2:9" s="5" customFormat="1" ht="81.599999999999994" customHeight="1" x14ac:dyDescent="0.25">
      <c r="B22" s="13"/>
      <c r="C22" s="98" t="s">
        <v>15</v>
      </c>
      <c r="D22" s="103" t="s">
        <v>16</v>
      </c>
      <c r="E22" s="54" t="s">
        <v>165</v>
      </c>
      <c r="F22" s="55">
        <v>947859.42058399995</v>
      </c>
      <c r="G22" s="10"/>
      <c r="H22" s="26"/>
      <c r="I22" s="45"/>
    </row>
    <row r="23" spans="2:9" s="5" customFormat="1" ht="81.599999999999994" customHeight="1" x14ac:dyDescent="0.25">
      <c r="B23" s="13"/>
      <c r="C23" s="98"/>
      <c r="D23" s="119"/>
      <c r="E23" s="66" t="s">
        <v>168</v>
      </c>
      <c r="F23" s="67">
        <v>62178</v>
      </c>
      <c r="G23" s="10"/>
      <c r="H23" s="26"/>
      <c r="I23" s="45"/>
    </row>
    <row r="24" spans="2:9" s="5" customFormat="1" ht="81.599999999999994" customHeight="1" x14ac:dyDescent="0.25">
      <c r="B24" s="13"/>
      <c r="C24" s="98"/>
      <c r="D24" s="119"/>
      <c r="E24" s="45" t="s">
        <v>166</v>
      </c>
      <c r="F24" s="33">
        <v>58065.599999999999</v>
      </c>
      <c r="G24" s="10"/>
      <c r="H24" s="26"/>
      <c r="I24" s="45"/>
    </row>
    <row r="25" spans="2:9" s="5" customFormat="1" ht="57.75" customHeight="1" x14ac:dyDescent="0.25">
      <c r="B25" s="13"/>
      <c r="C25" s="98"/>
      <c r="D25" s="104"/>
      <c r="E25" s="61" t="s">
        <v>167</v>
      </c>
      <c r="F25" s="62">
        <v>16530.421597</v>
      </c>
      <c r="G25" s="10"/>
      <c r="H25" s="26"/>
      <c r="I25" s="45"/>
    </row>
    <row r="26" spans="2:9" s="5" customFormat="1" ht="72" customHeight="1" x14ac:dyDescent="0.25">
      <c r="B26" s="13"/>
      <c r="C26" s="98"/>
      <c r="D26" s="65" t="s">
        <v>17</v>
      </c>
      <c r="E26" s="50" t="s">
        <v>170</v>
      </c>
      <c r="F26" s="51">
        <v>3090.5641380000002</v>
      </c>
      <c r="G26" s="10"/>
      <c r="H26" s="26"/>
      <c r="I26" s="45"/>
    </row>
    <row r="27" spans="2:9" s="5" customFormat="1" ht="134.1" customHeight="1" x14ac:dyDescent="0.25">
      <c r="B27" s="13"/>
      <c r="C27" s="98"/>
      <c r="D27" s="23"/>
      <c r="E27" s="45" t="s">
        <v>190</v>
      </c>
      <c r="F27" s="33">
        <v>20358.227582</v>
      </c>
      <c r="G27" s="10"/>
      <c r="H27" s="26"/>
      <c r="I27" s="45"/>
    </row>
    <row r="28" spans="2:9" s="5" customFormat="1" ht="62.25" customHeight="1" x14ac:dyDescent="0.25">
      <c r="B28" s="13"/>
      <c r="C28" s="98"/>
      <c r="D28" s="100"/>
      <c r="E28" s="45" t="s">
        <v>169</v>
      </c>
      <c r="F28" s="33">
        <v>19040</v>
      </c>
      <c r="G28" s="10"/>
      <c r="H28" s="26"/>
      <c r="I28" s="45"/>
    </row>
    <row r="29" spans="2:9" s="5" customFormat="1" ht="126" customHeight="1" x14ac:dyDescent="0.25">
      <c r="B29" s="13"/>
      <c r="C29" s="98"/>
      <c r="D29" s="100"/>
      <c r="E29" s="45" t="s">
        <v>189</v>
      </c>
      <c r="F29" s="33">
        <v>3079.5</v>
      </c>
      <c r="G29" s="10"/>
      <c r="H29" s="26"/>
      <c r="I29" s="45"/>
    </row>
    <row r="30" spans="2:9" s="5" customFormat="1" ht="60" customHeight="1" x14ac:dyDescent="0.25">
      <c r="B30" s="13"/>
      <c r="C30" s="102" t="s">
        <v>19</v>
      </c>
      <c r="D30" s="103" t="s">
        <v>20</v>
      </c>
      <c r="E30" s="54" t="s">
        <v>171</v>
      </c>
      <c r="F30" s="55">
        <v>3160359.82913</v>
      </c>
      <c r="G30" s="10"/>
      <c r="H30" s="26"/>
      <c r="I30" s="45"/>
    </row>
    <row r="31" spans="2:9" s="5" customFormat="1" ht="57.75" customHeight="1" x14ac:dyDescent="0.25">
      <c r="B31" s="13"/>
      <c r="C31" s="98"/>
      <c r="D31" s="100"/>
      <c r="E31" s="45" t="s">
        <v>172</v>
      </c>
      <c r="F31" s="33">
        <v>261061.9172</v>
      </c>
      <c r="G31" s="10"/>
      <c r="H31" s="26"/>
      <c r="I31" s="45"/>
    </row>
    <row r="32" spans="2:9" s="5" customFormat="1" ht="76.5" customHeight="1" x14ac:dyDescent="0.25">
      <c r="B32" s="13"/>
      <c r="C32" s="98"/>
      <c r="D32" s="99" t="s">
        <v>17</v>
      </c>
      <c r="E32" s="70" t="s">
        <v>173</v>
      </c>
      <c r="F32" s="71">
        <v>246276</v>
      </c>
      <c r="G32" s="10"/>
      <c r="H32" s="26"/>
      <c r="I32" s="45"/>
    </row>
    <row r="33" spans="2:9" s="5" customFormat="1" ht="76.5" customHeight="1" x14ac:dyDescent="0.25">
      <c r="B33" s="13"/>
      <c r="C33" s="98"/>
      <c r="D33" s="119"/>
      <c r="E33" s="45" t="s">
        <v>175</v>
      </c>
      <c r="F33" s="33">
        <v>222821</v>
      </c>
      <c r="G33" s="10"/>
      <c r="H33" s="26"/>
      <c r="I33" s="45"/>
    </row>
    <row r="34" spans="2:9" s="5" customFormat="1" ht="76.5" customHeight="1" x14ac:dyDescent="0.25">
      <c r="B34" s="13"/>
      <c r="C34" s="98"/>
      <c r="D34" s="119"/>
      <c r="E34" s="45" t="s">
        <v>174</v>
      </c>
      <c r="F34" s="33">
        <v>240317</v>
      </c>
      <c r="G34" s="10"/>
      <c r="H34" s="26"/>
      <c r="I34" s="45"/>
    </row>
    <row r="35" spans="2:9" s="5" customFormat="1" ht="76.5" customHeight="1" x14ac:dyDescent="0.25">
      <c r="B35" s="13"/>
      <c r="C35" s="98"/>
      <c r="D35" s="100"/>
      <c r="E35" s="70" t="s">
        <v>176</v>
      </c>
      <c r="F35" s="33">
        <v>97124.558680999995</v>
      </c>
      <c r="G35" s="10"/>
      <c r="H35" s="26"/>
      <c r="I35" s="45"/>
    </row>
    <row r="36" spans="2:9" s="5" customFormat="1" ht="110.45" customHeight="1" x14ac:dyDescent="0.25">
      <c r="B36" s="13"/>
      <c r="C36" s="98"/>
      <c r="D36" s="100" t="s">
        <v>18</v>
      </c>
      <c r="E36" s="45" t="s">
        <v>191</v>
      </c>
      <c r="F36" s="33">
        <v>1570</v>
      </c>
      <c r="G36" s="10"/>
      <c r="H36" s="26"/>
      <c r="I36" s="45"/>
    </row>
    <row r="37" spans="2:9" s="5" customFormat="1" ht="62.25" customHeight="1" x14ac:dyDescent="0.25">
      <c r="B37" s="13"/>
      <c r="C37" s="98"/>
      <c r="D37" s="100"/>
      <c r="E37" s="45" t="s">
        <v>192</v>
      </c>
      <c r="F37" s="33">
        <v>1000000</v>
      </c>
      <c r="G37" s="10"/>
      <c r="H37" s="26"/>
      <c r="I37" s="45"/>
    </row>
    <row r="38" spans="2:9" s="5" customFormat="1" ht="62.25" customHeight="1" x14ac:dyDescent="0.25">
      <c r="B38" s="13"/>
      <c r="C38" s="98"/>
      <c r="D38" s="100"/>
      <c r="E38" s="45" t="s">
        <v>177</v>
      </c>
      <c r="F38" s="33">
        <v>672.89002200000004</v>
      </c>
      <c r="G38" s="10"/>
      <c r="H38" s="26"/>
      <c r="I38" s="45"/>
    </row>
    <row r="39" spans="2:9" s="5" customFormat="1" ht="72.599999999999994" customHeight="1" x14ac:dyDescent="0.25">
      <c r="B39" s="13"/>
      <c r="C39" s="98"/>
      <c r="D39" s="100"/>
      <c r="E39" s="45" t="s">
        <v>179</v>
      </c>
      <c r="F39" s="33">
        <v>6407.6850000000004</v>
      </c>
      <c r="G39" s="10"/>
      <c r="H39" s="26"/>
      <c r="I39" s="45"/>
    </row>
    <row r="40" spans="2:9" s="5" customFormat="1" ht="62.25" customHeight="1" x14ac:dyDescent="0.25">
      <c r="B40" s="13"/>
      <c r="C40" s="98"/>
      <c r="D40" s="100"/>
      <c r="E40" s="45" t="s">
        <v>178</v>
      </c>
      <c r="F40" s="33">
        <v>689</v>
      </c>
      <c r="G40" s="10"/>
      <c r="H40" s="26"/>
      <c r="I40" s="45"/>
    </row>
    <row r="41" spans="2:9" s="5" customFormat="1" ht="93" customHeight="1" x14ac:dyDescent="0.25">
      <c r="B41" s="13"/>
      <c r="C41" s="102" t="s">
        <v>21</v>
      </c>
      <c r="D41" s="25"/>
      <c r="E41" s="54" t="s">
        <v>180</v>
      </c>
      <c r="F41" s="55">
        <v>10173.201999999999</v>
      </c>
      <c r="G41" s="10"/>
      <c r="H41" s="26"/>
      <c r="I41" s="45"/>
    </row>
    <row r="42" spans="2:9" s="5" customFormat="1" ht="45.75" customHeight="1" x14ac:dyDescent="0.25">
      <c r="B42" s="13"/>
      <c r="C42" s="98"/>
      <c r="D42" s="23"/>
      <c r="E42" s="45" t="s">
        <v>181</v>
      </c>
      <c r="F42" s="33">
        <v>10129.399708999999</v>
      </c>
      <c r="G42" s="10"/>
      <c r="H42" s="26"/>
      <c r="I42" s="45"/>
    </row>
    <row r="43" spans="2:9" s="5" customFormat="1" ht="84" customHeight="1" x14ac:dyDescent="0.25">
      <c r="B43" s="13"/>
      <c r="C43" s="98"/>
      <c r="D43" s="23"/>
      <c r="E43" s="45" t="s">
        <v>182</v>
      </c>
      <c r="F43" s="33">
        <v>29553.136263</v>
      </c>
      <c r="G43" s="10"/>
      <c r="H43" s="26"/>
      <c r="I43" s="45"/>
    </row>
    <row r="44" spans="2:9" s="5" customFormat="1" ht="96" customHeight="1" x14ac:dyDescent="0.25">
      <c r="B44" s="13"/>
      <c r="C44" s="98"/>
      <c r="D44" s="23"/>
      <c r="E44" s="45" t="s">
        <v>193</v>
      </c>
      <c r="F44" s="33">
        <v>13402.580099000001</v>
      </c>
      <c r="G44" s="10"/>
      <c r="H44" s="26"/>
      <c r="I44" s="45"/>
    </row>
    <row r="45" spans="2:9" s="5" customFormat="1" ht="116.25" x14ac:dyDescent="0.25">
      <c r="B45" s="13"/>
      <c r="C45" s="98"/>
      <c r="D45" s="23"/>
      <c r="E45" s="45" t="s">
        <v>194</v>
      </c>
      <c r="F45" s="33">
        <v>7972.558</v>
      </c>
      <c r="G45" s="10"/>
      <c r="H45" s="26"/>
      <c r="I45" s="45"/>
    </row>
    <row r="46" spans="2:9" s="5" customFormat="1" ht="69.75" x14ac:dyDescent="0.25">
      <c r="B46" s="13"/>
      <c r="C46" s="98"/>
      <c r="D46" s="23"/>
      <c r="E46" s="45" t="s">
        <v>210</v>
      </c>
      <c r="F46" s="33">
        <v>51042.98</v>
      </c>
      <c r="G46" s="10"/>
      <c r="H46" s="26"/>
      <c r="I46" s="45"/>
    </row>
    <row r="47" spans="2:9" s="5" customFormat="1" ht="69.75" x14ac:dyDescent="0.25">
      <c r="B47" s="13"/>
      <c r="C47" s="98"/>
      <c r="D47" s="23"/>
      <c r="E47" s="45" t="s">
        <v>211</v>
      </c>
      <c r="F47" s="33">
        <v>14400</v>
      </c>
      <c r="G47" s="10"/>
      <c r="H47" s="26"/>
      <c r="I47" s="45"/>
    </row>
    <row r="48" spans="2:9" s="5" customFormat="1" ht="69.75" x14ac:dyDescent="0.25">
      <c r="B48" s="13"/>
      <c r="C48" s="98"/>
      <c r="D48" s="23"/>
      <c r="E48" s="45" t="s">
        <v>183</v>
      </c>
      <c r="F48" s="33">
        <v>16011.821250000001</v>
      </c>
      <c r="G48" s="10"/>
      <c r="H48" s="26"/>
      <c r="I48" s="45"/>
    </row>
    <row r="49" spans="2:9" s="5" customFormat="1" ht="51" customHeight="1" x14ac:dyDescent="0.25">
      <c r="B49" s="13"/>
      <c r="C49" s="98"/>
      <c r="D49" s="23"/>
      <c r="E49" s="45" t="s">
        <v>184</v>
      </c>
      <c r="F49" s="33">
        <v>6304.7516500000002</v>
      </c>
      <c r="G49" s="10"/>
      <c r="H49" s="26"/>
      <c r="I49" s="45"/>
    </row>
    <row r="50" spans="2:9" s="5" customFormat="1" ht="101.25" customHeight="1" x14ac:dyDescent="0.25">
      <c r="B50" s="13"/>
      <c r="C50" s="105" t="s">
        <v>22</v>
      </c>
      <c r="D50" s="103"/>
      <c r="E50" s="45" t="s">
        <v>162</v>
      </c>
      <c r="F50" s="33">
        <v>9194.8723260000006</v>
      </c>
      <c r="G50" s="10"/>
      <c r="H50" s="26"/>
      <c r="I50" s="45"/>
    </row>
    <row r="51" spans="2:9" s="5" customFormat="1" ht="101.25" customHeight="1" x14ac:dyDescent="0.25">
      <c r="B51" s="13"/>
      <c r="C51" s="106"/>
      <c r="D51" s="100"/>
      <c r="E51" s="45" t="s">
        <v>163</v>
      </c>
      <c r="F51" s="33">
        <v>13944.593554999999</v>
      </c>
      <c r="G51" s="10"/>
      <c r="H51" s="26"/>
      <c r="I51" s="45"/>
    </row>
    <row r="52" spans="2:9" s="5" customFormat="1" ht="88.5" customHeight="1" x14ac:dyDescent="0.25">
      <c r="B52" s="13"/>
      <c r="C52" s="106"/>
      <c r="D52" s="100"/>
      <c r="E52" s="45" t="s">
        <v>164</v>
      </c>
      <c r="F52" s="33">
        <v>2983.7168649999999</v>
      </c>
      <c r="G52" s="10"/>
      <c r="H52" s="26"/>
      <c r="I52" s="45"/>
    </row>
    <row r="53" spans="2:9" s="5" customFormat="1" ht="88.5" customHeight="1" x14ac:dyDescent="0.25">
      <c r="B53" s="13"/>
      <c r="C53" s="97"/>
      <c r="D53" s="23"/>
      <c r="E53" s="45" t="s">
        <v>160</v>
      </c>
      <c r="F53" s="33">
        <v>2976</v>
      </c>
      <c r="G53" s="10"/>
      <c r="H53" s="26"/>
      <c r="I53" s="45"/>
    </row>
    <row r="54" spans="2:9" s="5" customFormat="1" ht="88.5" customHeight="1" x14ac:dyDescent="0.25">
      <c r="B54" s="13"/>
      <c r="C54" s="97"/>
      <c r="D54" s="23"/>
      <c r="E54" s="45" t="s">
        <v>161</v>
      </c>
      <c r="F54" s="33">
        <v>1945.7760000000001</v>
      </c>
      <c r="G54" s="10"/>
      <c r="H54" s="26"/>
      <c r="I54" s="45"/>
    </row>
    <row r="55" spans="2:9" s="5" customFormat="1" ht="91.5" customHeight="1" x14ac:dyDescent="0.25">
      <c r="B55" s="13"/>
      <c r="C55" s="98" t="s">
        <v>23</v>
      </c>
      <c r="D55" s="17"/>
      <c r="E55" s="45" t="s">
        <v>156</v>
      </c>
      <c r="F55" s="32">
        <v>3722.16</v>
      </c>
      <c r="G55" s="10"/>
      <c r="H55" s="26"/>
      <c r="I55" s="45"/>
    </row>
    <row r="56" spans="2:9" s="5" customFormat="1" ht="69.75" x14ac:dyDescent="0.25">
      <c r="B56" s="13"/>
      <c r="C56" s="98"/>
      <c r="D56" s="17"/>
      <c r="E56" s="45" t="s">
        <v>157</v>
      </c>
      <c r="F56" s="33">
        <v>4717.05</v>
      </c>
      <c r="G56" s="10"/>
      <c r="H56" s="26"/>
      <c r="I56" s="45"/>
    </row>
    <row r="57" spans="2:9" s="5" customFormat="1" ht="85.5" customHeight="1" x14ac:dyDescent="0.25">
      <c r="B57" s="13"/>
      <c r="C57" s="98"/>
      <c r="D57" s="17"/>
      <c r="E57" s="45" t="s">
        <v>159</v>
      </c>
      <c r="F57" s="32">
        <v>1324.5084999999999</v>
      </c>
      <c r="G57" s="10"/>
      <c r="H57" s="26"/>
      <c r="I57" s="45"/>
    </row>
    <row r="58" spans="2:9" s="5" customFormat="1" ht="60.75" customHeight="1" x14ac:dyDescent="0.25">
      <c r="B58" s="13"/>
      <c r="C58" s="98"/>
      <c r="D58" s="17"/>
      <c r="E58" s="45" t="s">
        <v>158</v>
      </c>
      <c r="F58" s="32">
        <v>1693.84</v>
      </c>
      <c r="G58" s="10"/>
      <c r="H58" s="26"/>
      <c r="I58" s="45"/>
    </row>
    <row r="59" spans="2:9" s="5" customFormat="1" ht="107.45" customHeight="1" x14ac:dyDescent="0.25">
      <c r="B59" s="13"/>
      <c r="C59" s="98"/>
      <c r="D59" s="14"/>
      <c r="E59" s="45" t="s">
        <v>195</v>
      </c>
      <c r="F59" s="33">
        <v>31472.946530000001</v>
      </c>
      <c r="G59" s="10"/>
      <c r="H59" s="26"/>
      <c r="I59" s="45"/>
    </row>
    <row r="60" spans="2:9" s="5" customFormat="1" ht="78.75" customHeight="1" x14ac:dyDescent="0.25">
      <c r="B60" s="13"/>
      <c r="C60" s="98"/>
      <c r="D60" s="14"/>
      <c r="E60" s="45" t="s">
        <v>185</v>
      </c>
      <c r="F60" s="33">
        <v>1160.252602</v>
      </c>
      <c r="G60" s="10"/>
      <c r="H60" s="26"/>
      <c r="I60" s="45"/>
    </row>
    <row r="61" spans="2:9" s="5" customFormat="1" ht="78.75" customHeight="1" x14ac:dyDescent="0.25">
      <c r="B61" s="13"/>
      <c r="C61" s="98"/>
      <c r="D61" s="14"/>
      <c r="E61" s="45" t="s">
        <v>186</v>
      </c>
      <c r="F61" s="33">
        <v>30000</v>
      </c>
      <c r="G61" s="10"/>
      <c r="H61" s="26"/>
      <c r="I61" s="45"/>
    </row>
    <row r="62" spans="2:9" s="5" customFormat="1" ht="69.75" x14ac:dyDescent="0.25">
      <c r="B62" s="13"/>
      <c r="C62" s="98"/>
      <c r="D62" s="14"/>
      <c r="E62" s="45" t="s">
        <v>196</v>
      </c>
      <c r="F62" s="33">
        <v>742.01095699999996</v>
      </c>
      <c r="G62" s="10"/>
      <c r="H62" s="26"/>
      <c r="I62" s="45"/>
    </row>
    <row r="63" spans="2:9" s="5" customFormat="1" ht="69.75" x14ac:dyDescent="0.25">
      <c r="B63" s="13"/>
      <c r="C63" s="98"/>
      <c r="D63" s="14"/>
      <c r="E63" s="45" t="s">
        <v>187</v>
      </c>
      <c r="F63" s="33">
        <v>1357.0340000000001</v>
      </c>
      <c r="G63" s="10"/>
      <c r="H63" s="26"/>
      <c r="I63" s="45"/>
    </row>
    <row r="64" spans="2:9" s="5" customFormat="1" ht="87.75" customHeight="1" x14ac:dyDescent="0.25">
      <c r="B64" s="13"/>
      <c r="C64" s="98"/>
      <c r="D64" s="23"/>
      <c r="E64" s="45" t="s">
        <v>209</v>
      </c>
      <c r="F64" s="33">
        <v>1485</v>
      </c>
      <c r="G64" s="10"/>
      <c r="H64" s="26"/>
      <c r="I64" s="45"/>
    </row>
    <row r="65" spans="2:9" s="1" customFormat="1" ht="23.25" x14ac:dyDescent="0.25">
      <c r="B65" s="12"/>
      <c r="C65" s="86"/>
      <c r="D65" s="87"/>
      <c r="E65" s="84" t="s">
        <v>25</v>
      </c>
      <c r="F65" s="88">
        <f>SUM(F22:F64)</f>
        <v>6635211.8042399995</v>
      </c>
      <c r="G65" s="11"/>
      <c r="H65" s="26"/>
      <c r="I65" s="77"/>
    </row>
    <row r="66" spans="2:9" ht="16.5" customHeight="1" x14ac:dyDescent="0.25">
      <c r="B66" s="12"/>
      <c r="E66" s="40"/>
      <c r="F66" s="41"/>
      <c r="G66" s="11"/>
      <c r="H66" s="26"/>
      <c r="I66" s="40"/>
    </row>
    <row r="67" spans="2:9" s="5" customFormat="1" ht="60" customHeight="1" x14ac:dyDescent="0.25">
      <c r="B67" s="13"/>
      <c r="C67" s="90"/>
      <c r="D67" s="91"/>
      <c r="E67" s="93" t="s">
        <v>26</v>
      </c>
      <c r="F67" s="94">
        <f>+F65+F19+F14</f>
        <v>6817307.118720999</v>
      </c>
      <c r="G67" s="10"/>
      <c r="H67" s="26"/>
      <c r="I67" s="45"/>
    </row>
    <row r="68" spans="2:9" ht="23.25" x14ac:dyDescent="0.35"/>
    <row r="69" spans="2:9" ht="23.25" x14ac:dyDescent="0.35"/>
    <row r="70" spans="2:9" ht="23.25" x14ac:dyDescent="0.35"/>
  </sheetData>
  <mergeCells count="12">
    <mergeCell ref="C55:C64"/>
    <mergeCell ref="D32:D35"/>
    <mergeCell ref="C2:G5"/>
    <mergeCell ref="C30:C40"/>
    <mergeCell ref="D22:D25"/>
    <mergeCell ref="D50:D52"/>
    <mergeCell ref="D30:D31"/>
    <mergeCell ref="C22:C29"/>
    <mergeCell ref="D28:D29"/>
    <mergeCell ref="D36:D40"/>
    <mergeCell ref="C41:C49"/>
    <mergeCell ref="C50:C52"/>
  </mergeCells>
  <dataValidations disablePrompts="1" count="1">
    <dataValidation type="list" allowBlank="1" showInputMessage="1" showErrorMessage="1" sqref="F982104 F916568 F851032 F785496 F719960 F654424 F588888 F523352 F457816 F392280 F326744 F261208 F195672 F130136 F64600" xr:uid="{00000000-0002-0000-0000-000000000000}">
      <formula1>#REF!</formula1>
    </dataValidation>
  </dataValidations>
  <printOptions horizontalCentered="1"/>
  <pageMargins left="0.31496062992125984" right="0.31496062992125984" top="0.35433070866141736" bottom="0.35433070866141736" header="0.31496062992125984" footer="0.31496062992125984"/>
  <pageSetup scale="44" fitToHeight="0" orientation="landscape" horizontalDpi="1200" verticalDpi="1200" r:id="rId1"/>
  <rowBreaks count="1" manualBreakCount="1">
    <brk id="63" max="2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2FF8A-541C-4B40-947D-C4ED642F6F54}">
  <sheetPr>
    <pageSetUpPr fitToPage="1"/>
  </sheetPr>
  <dimension ref="A1:XFC29"/>
  <sheetViews>
    <sheetView showGridLines="0" showWhiteSpace="0" topLeftCell="E1" zoomScale="70" zoomScaleNormal="70" zoomScaleSheetLayoutView="55" zoomScalePageLayoutView="55" workbookViewId="0">
      <selection activeCell="C2" sqref="C2:G5"/>
    </sheetView>
  </sheetViews>
  <sheetFormatPr baseColWidth="10" defaultColWidth="0" defaultRowHeight="23.25" customHeight="1" x14ac:dyDescent="0.25"/>
  <cols>
    <col min="1" max="2" width="2.42578125" customWidth="1"/>
    <col min="3" max="3" width="16.85546875" style="48" customWidth="1"/>
    <col min="4" max="4" width="11.42578125" style="16" customWidth="1"/>
    <col min="5" max="5" width="115" style="4" customWidth="1"/>
    <col min="6" max="6" width="23.42578125" style="3" customWidth="1"/>
    <col min="7" max="7" width="2.42578125" style="7" customWidth="1"/>
    <col min="8" max="8" width="4.28515625" style="2" customWidth="1"/>
    <col min="9" max="23" width="16.28515625" hidden="1"/>
    <col min="24" max="62" width="8" hidden="1"/>
    <col min="63" max="16376" width="0.7109375" hidden="1"/>
    <col min="16377" max="16378" width="11.42578125" hidden="1"/>
    <col min="16379" max="16379" width="41" hidden="1"/>
    <col min="16380" max="16381" width="0.7109375" hidden="1"/>
    <col min="16382" max="16383" width="11.42578125" hidden="1"/>
    <col min="16384" max="16384" width="41" hidden="1"/>
  </cols>
  <sheetData>
    <row r="1" spans="2:9" ht="24.75" customHeight="1" x14ac:dyDescent="0.35">
      <c r="C1" s="46"/>
      <c r="D1" s="19"/>
      <c r="E1" s="20"/>
      <c r="F1" s="21"/>
      <c r="G1" s="6"/>
    </row>
    <row r="2" spans="2:9" ht="20.25" customHeight="1" x14ac:dyDescent="0.35">
      <c r="C2" s="101" t="s">
        <v>197</v>
      </c>
      <c r="D2" s="101"/>
      <c r="E2" s="101"/>
      <c r="F2" s="101"/>
      <c r="G2" s="101"/>
    </row>
    <row r="3" spans="2:9" ht="15" customHeight="1" x14ac:dyDescent="0.35">
      <c r="C3" s="101"/>
      <c r="D3" s="101"/>
      <c r="E3" s="101"/>
      <c r="F3" s="101"/>
      <c r="G3" s="101"/>
    </row>
    <row r="4" spans="2:9" ht="15" customHeight="1" x14ac:dyDescent="0.35">
      <c r="C4" s="101"/>
      <c r="D4" s="101"/>
      <c r="E4" s="101"/>
      <c r="F4" s="101"/>
      <c r="G4" s="101"/>
    </row>
    <row r="5" spans="2:9" ht="15" customHeight="1" x14ac:dyDescent="0.35">
      <c r="C5" s="101"/>
      <c r="D5" s="101"/>
      <c r="E5" s="101"/>
      <c r="F5" s="101"/>
      <c r="G5" s="101"/>
    </row>
    <row r="6" spans="2:9" ht="9.75" customHeight="1" x14ac:dyDescent="0.35">
      <c r="C6" s="46"/>
      <c r="D6" s="19"/>
      <c r="E6" s="20"/>
      <c r="F6" s="21"/>
      <c r="G6" s="6"/>
    </row>
    <row r="7" spans="2:9" ht="24" customHeight="1" x14ac:dyDescent="0.35">
      <c r="C7" s="46"/>
      <c r="D7" s="19"/>
      <c r="E7" s="20"/>
      <c r="F7" s="21"/>
      <c r="G7" s="6"/>
    </row>
    <row r="8" spans="2:9" s="1" customFormat="1" ht="80.25" customHeight="1" x14ac:dyDescent="0.25">
      <c r="B8" s="12"/>
      <c r="C8" s="83"/>
      <c r="D8" s="83"/>
      <c r="E8" s="84" t="s">
        <v>0</v>
      </c>
      <c r="F8" s="85"/>
      <c r="G8" s="8"/>
      <c r="H8" s="18"/>
    </row>
    <row r="9" spans="2:9" ht="24" customHeight="1" x14ac:dyDescent="0.35">
      <c r="B9" s="12"/>
      <c r="C9" s="89"/>
      <c r="D9" s="80"/>
      <c r="E9" s="82" t="s">
        <v>1</v>
      </c>
      <c r="F9" s="37">
        <v>43532.2</v>
      </c>
      <c r="G9" s="8"/>
    </row>
    <row r="10" spans="2:9" ht="24" customHeight="1" x14ac:dyDescent="0.35">
      <c r="B10" s="12"/>
      <c r="C10" s="89"/>
      <c r="D10" s="80"/>
      <c r="E10" s="20" t="s">
        <v>2</v>
      </c>
      <c r="F10" s="33">
        <v>11758.9</v>
      </c>
      <c r="G10" s="8"/>
    </row>
    <row r="11" spans="2:9" ht="24" customHeight="1" x14ac:dyDescent="0.35">
      <c r="B11" s="12"/>
      <c r="C11" s="89"/>
      <c r="D11" s="80"/>
      <c r="E11" s="20" t="s">
        <v>27</v>
      </c>
      <c r="F11" s="33">
        <v>2951903.8610820002</v>
      </c>
      <c r="G11" s="8"/>
    </row>
    <row r="12" spans="2:9" ht="24" customHeight="1" x14ac:dyDescent="0.35">
      <c r="B12" s="12"/>
      <c r="C12" s="89"/>
      <c r="D12" s="80"/>
      <c r="E12" s="20" t="s">
        <v>4</v>
      </c>
      <c r="F12" s="33">
        <v>49602.6</v>
      </c>
      <c r="G12" s="8"/>
    </row>
    <row r="13" spans="2:9" ht="24" customHeight="1" x14ac:dyDescent="0.35">
      <c r="B13" s="12"/>
      <c r="C13" s="89"/>
      <c r="D13" s="80"/>
      <c r="E13" s="20" t="s">
        <v>5</v>
      </c>
      <c r="F13" s="33">
        <v>7412.8</v>
      </c>
      <c r="G13" s="8"/>
    </row>
    <row r="14" spans="2:9" s="5" customFormat="1" x14ac:dyDescent="0.25">
      <c r="B14" s="13"/>
      <c r="C14" s="86"/>
      <c r="D14" s="87"/>
      <c r="E14" s="84" t="s">
        <v>6</v>
      </c>
      <c r="F14" s="88">
        <f>SUM(F9:F13)</f>
        <v>3064210.3610820002</v>
      </c>
      <c r="G14" s="10"/>
      <c r="H14" s="26"/>
      <c r="I14" s="45"/>
    </row>
    <row r="15" spans="2:9" ht="24" customHeight="1" x14ac:dyDescent="0.35">
      <c r="B15" s="12"/>
      <c r="C15" s="46"/>
      <c r="D15" s="19"/>
      <c r="E15" s="20"/>
      <c r="F15" s="21"/>
      <c r="G15" s="8"/>
    </row>
    <row r="16" spans="2:9" ht="24" customHeight="1" x14ac:dyDescent="0.35">
      <c r="B16" s="12"/>
      <c r="C16" s="86"/>
      <c r="D16" s="87"/>
      <c r="E16" s="84" t="s">
        <v>7</v>
      </c>
      <c r="F16" s="88"/>
      <c r="G16" s="8"/>
    </row>
    <row r="17" spans="2:9" ht="24" customHeight="1" x14ac:dyDescent="0.35">
      <c r="B17" s="12"/>
      <c r="C17" s="89"/>
      <c r="D17" s="80"/>
      <c r="E17" s="82" t="s">
        <v>8</v>
      </c>
      <c r="F17" s="37">
        <v>0</v>
      </c>
      <c r="G17" s="8"/>
    </row>
    <row r="18" spans="2:9" ht="24" customHeight="1" x14ac:dyDescent="0.35">
      <c r="B18" s="12"/>
      <c r="C18" s="89"/>
      <c r="D18" s="80"/>
      <c r="E18" s="20" t="s">
        <v>9</v>
      </c>
      <c r="F18" s="33">
        <v>0</v>
      </c>
      <c r="G18" s="8"/>
    </row>
    <row r="19" spans="2:9" ht="24" customHeight="1" x14ac:dyDescent="0.35">
      <c r="B19" s="12"/>
      <c r="C19" s="86"/>
      <c r="D19" s="87"/>
      <c r="E19" s="84" t="s">
        <v>10</v>
      </c>
      <c r="F19" s="88">
        <f>+F17+F18</f>
        <v>0</v>
      </c>
      <c r="G19" s="8"/>
    </row>
    <row r="20" spans="2:9" ht="24" customHeight="1" x14ac:dyDescent="0.35">
      <c r="B20" s="12"/>
      <c r="C20" s="46"/>
      <c r="D20" s="19"/>
      <c r="E20" s="20"/>
      <c r="F20" s="21"/>
      <c r="G20" s="8"/>
    </row>
    <row r="21" spans="2:9" s="1" customFormat="1" ht="80.25" customHeight="1" x14ac:dyDescent="0.35">
      <c r="B21" s="12"/>
      <c r="C21" s="83"/>
      <c r="D21" s="83"/>
      <c r="E21" s="92" t="s">
        <v>13</v>
      </c>
      <c r="F21" s="85" t="s">
        <v>14</v>
      </c>
      <c r="G21" s="8"/>
      <c r="H21" s="18"/>
    </row>
    <row r="22" spans="2:9" s="5" customFormat="1" ht="64.5" customHeight="1" x14ac:dyDescent="0.25">
      <c r="B22" s="13"/>
      <c r="C22" s="89"/>
      <c r="D22" s="23"/>
      <c r="E22" s="81" t="s">
        <v>151</v>
      </c>
      <c r="F22" s="33">
        <v>126369.579597</v>
      </c>
      <c r="G22" s="10"/>
      <c r="H22" s="26"/>
      <c r="I22" s="45"/>
    </row>
    <row r="23" spans="2:9" s="5" customFormat="1" ht="94.5" customHeight="1" x14ac:dyDescent="0.25">
      <c r="B23" s="13"/>
      <c r="C23" s="89"/>
      <c r="D23" s="23"/>
      <c r="E23" s="45" t="s">
        <v>152</v>
      </c>
      <c r="F23" s="33">
        <v>42981.582399999999</v>
      </c>
      <c r="G23" s="10"/>
      <c r="H23" s="26"/>
      <c r="I23" s="45"/>
    </row>
    <row r="24" spans="2:9" s="5" customFormat="1" ht="102.75" customHeight="1" x14ac:dyDescent="0.25">
      <c r="B24" s="13"/>
      <c r="C24" s="89"/>
      <c r="D24" s="23"/>
      <c r="E24" s="45" t="s">
        <v>153</v>
      </c>
      <c r="F24" s="33">
        <v>11960.179474</v>
      </c>
      <c r="G24" s="10"/>
      <c r="H24" s="26"/>
      <c r="I24" s="45"/>
    </row>
    <row r="25" spans="2:9" s="5" customFormat="1" ht="102.75" customHeight="1" x14ac:dyDescent="0.25">
      <c r="B25" s="13"/>
      <c r="C25" s="89"/>
      <c r="D25" s="23"/>
      <c r="E25" s="45" t="s">
        <v>154</v>
      </c>
      <c r="F25" s="33">
        <v>14077.615711</v>
      </c>
      <c r="G25" s="10"/>
      <c r="H25" s="26"/>
      <c r="I25" s="45"/>
    </row>
    <row r="26" spans="2:9" s="5" customFormat="1" ht="87" customHeight="1" x14ac:dyDescent="0.25">
      <c r="B26" s="13"/>
      <c r="C26" s="89"/>
      <c r="D26" s="23"/>
      <c r="E26" s="45" t="s">
        <v>155</v>
      </c>
      <c r="F26" s="33">
        <v>190501.04281799999</v>
      </c>
      <c r="G26" s="10"/>
      <c r="H26" s="26"/>
      <c r="I26" s="45"/>
    </row>
    <row r="27" spans="2:9" s="5" customFormat="1" x14ac:dyDescent="0.25">
      <c r="B27" s="13"/>
      <c r="C27" s="86"/>
      <c r="D27" s="87"/>
      <c r="E27" s="84" t="s">
        <v>25</v>
      </c>
      <c r="F27" s="88">
        <f>SUM(F22:F26)</f>
        <v>385890</v>
      </c>
      <c r="G27" s="10"/>
      <c r="H27" s="26"/>
      <c r="I27" s="45"/>
    </row>
    <row r="28" spans="2:9" ht="23.25" customHeight="1" x14ac:dyDescent="0.35">
      <c r="B28" s="13"/>
      <c r="G28" s="10"/>
    </row>
    <row r="29" spans="2:9" s="5" customFormat="1" ht="60" customHeight="1" x14ac:dyDescent="0.25">
      <c r="B29" s="13"/>
      <c r="C29" s="95"/>
      <c r="D29" s="96"/>
      <c r="E29" s="93" t="s">
        <v>28</v>
      </c>
      <c r="F29" s="94">
        <f>+F27+F19+F14</f>
        <v>3450100.3610820002</v>
      </c>
      <c r="G29" s="10"/>
      <c r="H29" s="26"/>
      <c r="I29" s="45"/>
    </row>
  </sheetData>
  <mergeCells count="1">
    <mergeCell ref="C2:G5"/>
  </mergeCells>
  <printOptions horizontalCentered="1"/>
  <pageMargins left="0.31496062992125984" right="0.31496062992125984" top="0.35433070866141736" bottom="0.35433070866141736" header="0.31496062992125984" footer="0.31496062992125984"/>
  <pageSetup scale="74" fitToHeight="0" orientation="landscape" horizontalDpi="1200" verticalDpi="1200" r:id="rId1"/>
  <rowBreaks count="1" manualBreakCount="1">
    <brk id="23"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64D8-7BE0-43EC-8BAF-09F1B74E9F0D}">
  <sheetPr>
    <pageSetUpPr fitToPage="1"/>
  </sheetPr>
  <dimension ref="A1:XFC29"/>
  <sheetViews>
    <sheetView showGridLines="0" showWhiteSpace="0" topLeftCell="C1" zoomScale="70" zoomScaleNormal="70" zoomScaleSheetLayoutView="55" zoomScalePageLayoutView="55" workbookViewId="0">
      <selection activeCell="F1" sqref="F1"/>
    </sheetView>
  </sheetViews>
  <sheetFormatPr baseColWidth="10" defaultColWidth="0" defaultRowHeight="23.25" customHeight="1" x14ac:dyDescent="0.25"/>
  <cols>
    <col min="1" max="2" width="2.42578125" customWidth="1"/>
    <col min="3" max="3" width="16.85546875" style="48" customWidth="1"/>
    <col min="4" max="4" width="11.42578125" style="16" customWidth="1"/>
    <col min="5" max="5" width="115" style="4" customWidth="1"/>
    <col min="6" max="6" width="23.42578125" style="3" customWidth="1"/>
    <col min="7" max="7" width="2.42578125" style="7" customWidth="1"/>
    <col min="8" max="8" width="4.28515625" style="2" customWidth="1"/>
    <col min="9" max="23" width="16.28515625" hidden="1"/>
    <col min="24" max="62" width="8" hidden="1"/>
    <col min="63" max="16376" width="0.7109375" hidden="1"/>
    <col min="16377" max="16378" width="11.42578125" hidden="1"/>
    <col min="16379" max="16379" width="41" hidden="1"/>
    <col min="16380" max="16381" width="0.7109375" hidden="1"/>
    <col min="16382" max="16383" width="11.42578125" hidden="1"/>
    <col min="16384" max="16384" width="41" hidden="1"/>
  </cols>
  <sheetData>
    <row r="1" spans="2:9" ht="24.75" customHeight="1" x14ac:dyDescent="0.35">
      <c r="C1" s="46"/>
      <c r="D1" s="19"/>
      <c r="E1" s="20"/>
      <c r="F1" s="21"/>
      <c r="G1" s="6"/>
    </row>
    <row r="2" spans="2:9" ht="20.25" customHeight="1" x14ac:dyDescent="0.35">
      <c r="C2" s="101" t="s">
        <v>198</v>
      </c>
      <c r="D2" s="101"/>
      <c r="E2" s="101"/>
      <c r="F2" s="101"/>
      <c r="G2" s="101"/>
    </row>
    <row r="3" spans="2:9" ht="15" customHeight="1" x14ac:dyDescent="0.35">
      <c r="C3" s="101"/>
      <c r="D3" s="101"/>
      <c r="E3" s="101"/>
      <c r="F3" s="101"/>
      <c r="G3" s="101"/>
    </row>
    <row r="4" spans="2:9" ht="15" customHeight="1" x14ac:dyDescent="0.35">
      <c r="C4" s="101"/>
      <c r="D4" s="101"/>
      <c r="E4" s="101"/>
      <c r="F4" s="101"/>
      <c r="G4" s="101"/>
    </row>
    <row r="5" spans="2:9" ht="15" customHeight="1" x14ac:dyDescent="0.35">
      <c r="C5" s="101"/>
      <c r="D5" s="101"/>
      <c r="E5" s="101"/>
      <c r="F5" s="101"/>
      <c r="G5" s="101"/>
    </row>
    <row r="6" spans="2:9" ht="9.75" customHeight="1" x14ac:dyDescent="0.35">
      <c r="C6" s="46"/>
      <c r="D6" s="19"/>
      <c r="E6" s="20"/>
      <c r="F6" s="21"/>
      <c r="G6" s="6"/>
    </row>
    <row r="7" spans="2:9" ht="24" customHeight="1" x14ac:dyDescent="0.35">
      <c r="C7" s="46"/>
      <c r="D7" s="19"/>
      <c r="E7" s="20"/>
      <c r="F7" s="21"/>
      <c r="G7" s="6"/>
    </row>
    <row r="8" spans="2:9" s="1" customFormat="1" ht="80.25" customHeight="1" x14ac:dyDescent="0.25">
      <c r="B8" s="12"/>
      <c r="C8" s="83"/>
      <c r="D8" s="83"/>
      <c r="E8" s="84" t="s">
        <v>0</v>
      </c>
      <c r="F8" s="85"/>
      <c r="G8" s="8"/>
      <c r="H8" s="18"/>
    </row>
    <row r="9" spans="2:9" ht="24" customHeight="1" x14ac:dyDescent="0.35">
      <c r="B9" s="12"/>
      <c r="C9" s="89"/>
      <c r="D9" s="80"/>
      <c r="E9" s="82" t="s">
        <v>1</v>
      </c>
      <c r="F9" s="37">
        <v>61059.6</v>
      </c>
      <c r="G9" s="8"/>
    </row>
    <row r="10" spans="2:9" ht="24" customHeight="1" x14ac:dyDescent="0.35">
      <c r="B10" s="12"/>
      <c r="C10" s="89"/>
      <c r="D10" s="80"/>
      <c r="E10" s="20" t="s">
        <v>2</v>
      </c>
      <c r="F10" s="33">
        <v>35615</v>
      </c>
      <c r="G10" s="8"/>
    </row>
    <row r="11" spans="2:9" ht="24" customHeight="1" x14ac:dyDescent="0.35">
      <c r="B11" s="12"/>
      <c r="C11" s="89"/>
      <c r="D11" s="80"/>
      <c r="E11" s="20" t="s">
        <v>27</v>
      </c>
      <c r="F11" s="33">
        <v>275184.755</v>
      </c>
      <c r="G11" s="8"/>
    </row>
    <row r="12" spans="2:9" ht="24" customHeight="1" x14ac:dyDescent="0.35">
      <c r="B12" s="12"/>
      <c r="C12" s="89"/>
      <c r="D12" s="80"/>
      <c r="E12" s="20" t="s">
        <v>4</v>
      </c>
      <c r="F12" s="33">
        <v>0</v>
      </c>
      <c r="G12" s="8"/>
    </row>
    <row r="13" spans="2:9" ht="24" customHeight="1" x14ac:dyDescent="0.35">
      <c r="B13" s="12"/>
      <c r="C13" s="89"/>
      <c r="D13" s="80"/>
      <c r="E13" s="20" t="s">
        <v>5</v>
      </c>
      <c r="F13" s="33">
        <v>657.33100000000002</v>
      </c>
      <c r="G13" s="8"/>
    </row>
    <row r="14" spans="2:9" s="5" customFormat="1" x14ac:dyDescent="0.25">
      <c r="B14" s="13"/>
      <c r="C14" s="86"/>
      <c r="D14" s="87"/>
      <c r="E14" s="84" t="s">
        <v>6</v>
      </c>
      <c r="F14" s="88">
        <f>SUM(F9:F13)</f>
        <v>372516.68599999999</v>
      </c>
      <c r="G14" s="10"/>
      <c r="H14" s="26"/>
      <c r="I14" s="45"/>
    </row>
    <row r="15" spans="2:9" ht="24" customHeight="1" x14ac:dyDescent="0.35">
      <c r="B15" s="12"/>
      <c r="C15" s="46"/>
      <c r="D15" s="19"/>
      <c r="E15" s="20"/>
      <c r="F15" s="21"/>
      <c r="G15" s="8"/>
    </row>
    <row r="16" spans="2:9" s="1" customFormat="1" ht="80.25" customHeight="1" x14ac:dyDescent="0.35">
      <c r="B16" s="12"/>
      <c r="C16" s="83"/>
      <c r="D16" s="83"/>
      <c r="E16" s="92" t="s">
        <v>13</v>
      </c>
      <c r="F16" s="85" t="s">
        <v>14</v>
      </c>
      <c r="G16" s="8"/>
      <c r="H16" s="18"/>
    </row>
    <row r="17" spans="2:9" s="5" customFormat="1" ht="64.5" customHeight="1" x14ac:dyDescent="0.25">
      <c r="B17" s="13"/>
      <c r="C17" s="89"/>
      <c r="D17" s="80"/>
      <c r="E17" s="81" t="s">
        <v>143</v>
      </c>
      <c r="F17" s="37">
        <v>9250</v>
      </c>
      <c r="G17" s="10"/>
      <c r="H17" s="26"/>
      <c r="I17" s="45"/>
    </row>
    <row r="18" spans="2:9" s="5" customFormat="1" ht="64.5" customHeight="1" x14ac:dyDescent="0.25">
      <c r="B18" s="13"/>
      <c r="C18" s="89"/>
      <c r="D18" s="80"/>
      <c r="E18" s="81" t="s">
        <v>144</v>
      </c>
      <c r="F18" s="37">
        <v>14932.903037</v>
      </c>
      <c r="G18" s="10"/>
      <c r="H18" s="26"/>
      <c r="I18" s="45"/>
    </row>
    <row r="19" spans="2:9" s="5" customFormat="1" ht="64.5" customHeight="1" x14ac:dyDescent="0.25">
      <c r="B19" s="13"/>
      <c r="C19" s="89"/>
      <c r="D19" s="80"/>
      <c r="E19" s="81" t="s">
        <v>145</v>
      </c>
      <c r="F19" s="37">
        <v>11863</v>
      </c>
      <c r="G19" s="10"/>
      <c r="H19" s="26"/>
      <c r="I19" s="45"/>
    </row>
    <row r="20" spans="2:9" s="5" customFormat="1" ht="117.95" customHeight="1" x14ac:dyDescent="0.25">
      <c r="B20" s="13"/>
      <c r="C20" s="89"/>
      <c r="D20" s="80"/>
      <c r="E20" s="81" t="s">
        <v>146</v>
      </c>
      <c r="F20" s="37">
        <v>11523</v>
      </c>
      <c r="G20" s="10"/>
      <c r="H20" s="26"/>
      <c r="I20" s="45"/>
    </row>
    <row r="21" spans="2:9" s="5" customFormat="1" ht="64.5" customHeight="1" x14ac:dyDescent="0.25">
      <c r="B21" s="13"/>
      <c r="C21" s="89"/>
      <c r="D21" s="80"/>
      <c r="E21" s="81" t="s">
        <v>147</v>
      </c>
      <c r="F21" s="37">
        <v>12215.219987</v>
      </c>
      <c r="G21" s="10"/>
      <c r="H21" s="26"/>
      <c r="I21" s="45"/>
    </row>
    <row r="22" spans="2:9" s="5" customFormat="1" ht="64.5" customHeight="1" x14ac:dyDescent="0.25">
      <c r="B22" s="13"/>
      <c r="C22" s="89"/>
      <c r="D22" s="80"/>
      <c r="E22" s="81" t="s">
        <v>199</v>
      </c>
      <c r="F22" s="37">
        <v>2975.2456109999998</v>
      </c>
      <c r="G22" s="10"/>
      <c r="H22" s="26"/>
      <c r="I22" s="45"/>
    </row>
    <row r="23" spans="2:9" s="5" customFormat="1" ht="64.5" customHeight="1" x14ac:dyDescent="0.25">
      <c r="B23" s="13"/>
      <c r="C23" s="89"/>
      <c r="D23" s="80"/>
      <c r="E23" s="81" t="s">
        <v>200</v>
      </c>
      <c r="F23" s="37">
        <v>11767</v>
      </c>
      <c r="G23" s="10"/>
      <c r="H23" s="26"/>
      <c r="I23" s="45"/>
    </row>
    <row r="24" spans="2:9" s="5" customFormat="1" ht="64.5" customHeight="1" x14ac:dyDescent="0.25">
      <c r="B24" s="13"/>
      <c r="C24" s="89"/>
      <c r="D24" s="80"/>
      <c r="E24" s="81" t="s">
        <v>148</v>
      </c>
      <c r="F24" s="37">
        <v>6798.9753659999997</v>
      </c>
      <c r="G24" s="10"/>
      <c r="H24" s="26"/>
      <c r="I24" s="45"/>
    </row>
    <row r="25" spans="2:9" s="5" customFormat="1" ht="64.5" customHeight="1" x14ac:dyDescent="0.25">
      <c r="B25" s="13"/>
      <c r="C25" s="89"/>
      <c r="D25" s="80"/>
      <c r="E25" s="81" t="s">
        <v>149</v>
      </c>
      <c r="F25" s="37">
        <v>19390</v>
      </c>
      <c r="G25" s="10"/>
      <c r="H25" s="26"/>
      <c r="I25" s="45"/>
    </row>
    <row r="26" spans="2:9" s="5" customFormat="1" ht="72" customHeight="1" x14ac:dyDescent="0.25">
      <c r="B26" s="13"/>
      <c r="C26" s="89"/>
      <c r="D26" s="80"/>
      <c r="E26" s="45" t="s">
        <v>150</v>
      </c>
      <c r="F26" s="33">
        <v>15899.655999000001</v>
      </c>
      <c r="G26" s="10"/>
      <c r="H26" s="26"/>
      <c r="I26" s="45"/>
    </row>
    <row r="27" spans="2:9" s="5" customFormat="1" x14ac:dyDescent="0.25">
      <c r="B27" s="13"/>
      <c r="C27" s="86"/>
      <c r="D27" s="87"/>
      <c r="E27" s="84" t="s">
        <v>25</v>
      </c>
      <c r="F27" s="88">
        <f>SUM(F17:F26)</f>
        <v>116614.99999999999</v>
      </c>
      <c r="G27" s="10"/>
      <c r="H27" s="26"/>
      <c r="I27" s="45"/>
    </row>
    <row r="28" spans="2:9" ht="16.5" customHeight="1" x14ac:dyDescent="0.25">
      <c r="B28" s="12"/>
      <c r="E28" s="40"/>
      <c r="F28" s="41"/>
      <c r="G28" s="11"/>
      <c r="H28" s="26"/>
      <c r="I28" s="40"/>
    </row>
    <row r="29" spans="2:9" s="5" customFormat="1" ht="60" customHeight="1" x14ac:dyDescent="0.25">
      <c r="B29" s="13"/>
      <c r="C29" s="95"/>
      <c r="D29" s="96"/>
      <c r="E29" s="93" t="s">
        <v>31</v>
      </c>
      <c r="F29" s="94">
        <f>+F27+F14</f>
        <v>489131.68599999999</v>
      </c>
      <c r="G29" s="10"/>
      <c r="H29" s="26"/>
      <c r="I29" s="45"/>
    </row>
  </sheetData>
  <mergeCells count="1">
    <mergeCell ref="C2:G5"/>
  </mergeCells>
  <dataValidations disablePrompts="1" count="1">
    <dataValidation type="list" allowBlank="1" showInputMessage="1" showErrorMessage="1" sqref="F981967 F916431 F850895 F785359 F719823 F654287 F588751 F523215 F457679 F392143 F326607 F261071 F195535 F129999 F64463" xr:uid="{EC46476E-48E1-428B-93DA-36DEFA04982D}">
      <formula1>#REF!</formula1>
    </dataValidation>
  </dataValidations>
  <printOptions horizontalCentered="1"/>
  <pageMargins left="0.31496062992125984" right="0.31496062992125984" top="0.35433070866141736" bottom="0.35433070866141736" header="0.31496062992125984" footer="0.31496062992125984"/>
  <pageSetup scale="44"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2A9D-666C-452C-ACB3-CC1E545EFDAE}">
  <sheetPr>
    <pageSetUpPr fitToPage="1"/>
  </sheetPr>
  <dimension ref="A1:XFC27"/>
  <sheetViews>
    <sheetView showGridLines="0" showWhiteSpace="0" topLeftCell="E1" zoomScale="70" zoomScaleNormal="70" zoomScaleSheetLayoutView="55" zoomScalePageLayoutView="55" workbookViewId="0">
      <selection activeCell="E8" sqref="E8"/>
    </sheetView>
  </sheetViews>
  <sheetFormatPr baseColWidth="10" defaultColWidth="0" defaultRowHeight="23.25" customHeight="1" x14ac:dyDescent="0.25"/>
  <cols>
    <col min="1" max="2" width="2.42578125" customWidth="1"/>
    <col min="3" max="3" width="16.85546875" style="48" customWidth="1"/>
    <col min="4" max="4" width="11.42578125" style="16" customWidth="1"/>
    <col min="5" max="5" width="115" style="4" customWidth="1"/>
    <col min="6" max="6" width="23.42578125" style="3" customWidth="1"/>
    <col min="7" max="7" width="2.42578125" style="7" customWidth="1"/>
    <col min="8" max="8" width="4.28515625" style="2" customWidth="1"/>
    <col min="9" max="23" width="16.28515625" hidden="1"/>
    <col min="24" max="62" width="8" hidden="1"/>
    <col min="63" max="16376" width="0.7109375" hidden="1"/>
    <col min="16377" max="16378" width="11.42578125" hidden="1"/>
    <col min="16379" max="16379" width="41" hidden="1"/>
    <col min="16380" max="16381" width="0.7109375" hidden="1"/>
    <col min="16382" max="16383" width="11.42578125" hidden="1"/>
    <col min="16384" max="16384" width="41" hidden="1"/>
  </cols>
  <sheetData>
    <row r="1" spans="2:9" ht="24.75" customHeight="1" x14ac:dyDescent="0.35">
      <c r="C1" s="46"/>
      <c r="D1" s="19"/>
      <c r="E1" s="20"/>
      <c r="F1" s="21"/>
      <c r="G1" s="6"/>
    </row>
    <row r="2" spans="2:9" ht="20.25" customHeight="1" x14ac:dyDescent="0.35">
      <c r="C2" s="101" t="s">
        <v>201</v>
      </c>
      <c r="D2" s="101"/>
      <c r="E2" s="101"/>
      <c r="F2" s="101"/>
      <c r="G2" s="101"/>
    </row>
    <row r="3" spans="2:9" ht="15" customHeight="1" x14ac:dyDescent="0.35">
      <c r="C3" s="101"/>
      <c r="D3" s="101"/>
      <c r="E3" s="101"/>
      <c r="F3" s="101"/>
      <c r="G3" s="101"/>
    </row>
    <row r="4" spans="2:9" ht="15" customHeight="1" x14ac:dyDescent="0.35">
      <c r="C4" s="101"/>
      <c r="D4" s="101"/>
      <c r="E4" s="101"/>
      <c r="F4" s="101"/>
      <c r="G4" s="101"/>
    </row>
    <row r="5" spans="2:9" ht="15" customHeight="1" x14ac:dyDescent="0.35">
      <c r="C5" s="101"/>
      <c r="D5" s="101"/>
      <c r="E5" s="101"/>
      <c r="F5" s="101"/>
      <c r="G5" s="101"/>
    </row>
    <row r="6" spans="2:9" ht="9.75" customHeight="1" x14ac:dyDescent="0.35">
      <c r="C6" s="46"/>
      <c r="D6" s="19"/>
      <c r="E6" s="20"/>
      <c r="F6" s="21"/>
      <c r="G6" s="6"/>
    </row>
    <row r="7" spans="2:9" ht="24" customHeight="1" x14ac:dyDescent="0.35">
      <c r="C7" s="46"/>
      <c r="D7" s="19"/>
      <c r="E7" s="20"/>
      <c r="F7" s="21"/>
      <c r="G7" s="6"/>
    </row>
    <row r="8" spans="2:9" s="1" customFormat="1" ht="80.25" customHeight="1" x14ac:dyDescent="0.25">
      <c r="B8" s="12"/>
      <c r="C8" s="83"/>
      <c r="D8" s="83"/>
      <c r="E8" s="84" t="s">
        <v>0</v>
      </c>
      <c r="F8" s="85"/>
      <c r="G8" s="8"/>
      <c r="H8" s="18"/>
    </row>
    <row r="9" spans="2:9" ht="24" customHeight="1" x14ac:dyDescent="0.35">
      <c r="B9" s="12"/>
      <c r="C9" s="89"/>
      <c r="D9" s="80"/>
      <c r="E9" s="82" t="s">
        <v>1</v>
      </c>
      <c r="F9" s="37">
        <v>27793.599999999999</v>
      </c>
      <c r="G9" s="8"/>
    </row>
    <row r="10" spans="2:9" ht="24" customHeight="1" x14ac:dyDescent="0.35">
      <c r="B10" s="12"/>
      <c r="C10" s="89"/>
      <c r="D10" s="80"/>
      <c r="E10" s="20" t="s">
        <v>2</v>
      </c>
      <c r="F10" s="33">
        <v>4055.7</v>
      </c>
      <c r="G10" s="8"/>
    </row>
    <row r="11" spans="2:9" ht="24" customHeight="1" x14ac:dyDescent="0.35">
      <c r="B11" s="12"/>
      <c r="C11" s="89"/>
      <c r="D11" s="80"/>
      <c r="E11" s="20" t="s">
        <v>27</v>
      </c>
      <c r="F11" s="33">
        <v>2811.6</v>
      </c>
      <c r="G11" s="8"/>
    </row>
    <row r="12" spans="2:9" ht="24" customHeight="1" x14ac:dyDescent="0.35">
      <c r="B12" s="12"/>
      <c r="C12" s="89"/>
      <c r="D12" s="80"/>
      <c r="E12" s="20" t="s">
        <v>4</v>
      </c>
      <c r="F12" s="33">
        <v>0</v>
      </c>
      <c r="G12" s="8"/>
    </row>
    <row r="13" spans="2:9" ht="24" customHeight="1" x14ac:dyDescent="0.35">
      <c r="B13" s="12"/>
      <c r="C13" s="89"/>
      <c r="D13" s="80"/>
      <c r="E13" s="20" t="s">
        <v>5</v>
      </c>
      <c r="F13" s="33">
        <v>210.6</v>
      </c>
      <c r="G13" s="8"/>
    </row>
    <row r="14" spans="2:9" s="5" customFormat="1" x14ac:dyDescent="0.25">
      <c r="B14" s="13"/>
      <c r="C14" s="86"/>
      <c r="D14" s="87"/>
      <c r="E14" s="84" t="s">
        <v>6</v>
      </c>
      <c r="F14" s="88">
        <f>SUM(F9:F13)</f>
        <v>34871.5</v>
      </c>
      <c r="G14" s="10"/>
      <c r="H14" s="26"/>
      <c r="I14" s="45"/>
    </row>
    <row r="15" spans="2:9" ht="24" customHeight="1" x14ac:dyDescent="0.35">
      <c r="B15" s="12"/>
      <c r="C15" s="46"/>
      <c r="D15" s="19"/>
      <c r="E15" s="20"/>
      <c r="F15" s="21"/>
      <c r="G15" s="8"/>
    </row>
    <row r="16" spans="2:9" ht="24" customHeight="1" x14ac:dyDescent="0.35">
      <c r="B16" s="12"/>
      <c r="C16" s="86"/>
      <c r="D16" s="87"/>
      <c r="E16" s="84" t="s">
        <v>7</v>
      </c>
      <c r="F16" s="88"/>
      <c r="G16" s="8"/>
    </row>
    <row r="17" spans="2:9" ht="24" customHeight="1" x14ac:dyDescent="0.35">
      <c r="B17" s="12"/>
      <c r="C17" s="89"/>
      <c r="D17" s="80"/>
      <c r="E17" s="82" t="s">
        <v>8</v>
      </c>
      <c r="F17" s="33">
        <v>0</v>
      </c>
      <c r="G17" s="8"/>
    </row>
    <row r="18" spans="2:9" ht="24" customHeight="1" x14ac:dyDescent="0.35">
      <c r="B18" s="12"/>
      <c r="C18" s="89"/>
      <c r="D18" s="80"/>
      <c r="E18" s="20" t="s">
        <v>9</v>
      </c>
      <c r="F18" s="33">
        <v>0</v>
      </c>
      <c r="G18" s="8"/>
    </row>
    <row r="19" spans="2:9" ht="24" customHeight="1" x14ac:dyDescent="0.35">
      <c r="B19" s="12"/>
      <c r="C19" s="86"/>
      <c r="D19" s="87"/>
      <c r="E19" s="84" t="s">
        <v>10</v>
      </c>
      <c r="F19" s="88">
        <f>SUM(F17:F18)</f>
        <v>0</v>
      </c>
      <c r="G19" s="8"/>
    </row>
    <row r="20" spans="2:9" ht="24" customHeight="1" x14ac:dyDescent="0.35">
      <c r="B20" s="12"/>
      <c r="C20" s="46"/>
      <c r="D20" s="19"/>
      <c r="E20" s="20"/>
      <c r="F20" s="21"/>
      <c r="G20" s="8"/>
    </row>
    <row r="21" spans="2:9" s="1" customFormat="1" ht="80.25" customHeight="1" x14ac:dyDescent="0.35">
      <c r="B21" s="12"/>
      <c r="C21" s="83"/>
      <c r="D21" s="83"/>
      <c r="E21" s="92" t="s">
        <v>13</v>
      </c>
      <c r="F21" s="85" t="s">
        <v>14</v>
      </c>
      <c r="G21" s="8"/>
      <c r="H21" s="18"/>
    </row>
    <row r="22" spans="2:9" s="5" customFormat="1" ht="64.5" customHeight="1" x14ac:dyDescent="0.25">
      <c r="B22" s="13"/>
      <c r="C22" s="89"/>
      <c r="D22" s="80"/>
      <c r="E22" s="81" t="s">
        <v>140</v>
      </c>
      <c r="F22" s="37">
        <v>10347.922630999999</v>
      </c>
      <c r="G22" s="10"/>
      <c r="H22" s="26"/>
      <c r="I22" s="45"/>
    </row>
    <row r="23" spans="2:9" s="5" customFormat="1" ht="64.5" customHeight="1" x14ac:dyDescent="0.25">
      <c r="B23" s="13"/>
      <c r="C23" s="89"/>
      <c r="D23" s="80"/>
      <c r="E23" s="81" t="s">
        <v>141</v>
      </c>
      <c r="F23" s="37">
        <v>5035.7700000000004</v>
      </c>
      <c r="G23" s="10"/>
      <c r="H23" s="26"/>
      <c r="I23" s="45"/>
    </row>
    <row r="24" spans="2:9" s="5" customFormat="1" ht="64.5" customHeight="1" x14ac:dyDescent="0.25">
      <c r="B24" s="13"/>
      <c r="C24" s="89"/>
      <c r="D24" s="80"/>
      <c r="E24" s="81" t="s">
        <v>142</v>
      </c>
      <c r="F24" s="37">
        <v>569.70736899999997</v>
      </c>
      <c r="G24" s="10"/>
      <c r="H24" s="26"/>
      <c r="I24" s="45"/>
    </row>
    <row r="25" spans="2:9" s="5" customFormat="1" x14ac:dyDescent="0.25">
      <c r="B25" s="13"/>
      <c r="C25" s="86"/>
      <c r="D25" s="87"/>
      <c r="E25" s="84" t="s">
        <v>25</v>
      </c>
      <c r="F25" s="88">
        <f>SUM(F22:F24)</f>
        <v>15953.4</v>
      </c>
      <c r="G25" s="10"/>
      <c r="H25" s="26"/>
      <c r="I25" s="45"/>
    </row>
    <row r="26" spans="2:9" ht="23.25" customHeight="1" x14ac:dyDescent="0.35">
      <c r="B26" s="13"/>
      <c r="G26" s="10"/>
    </row>
    <row r="27" spans="2:9" s="5" customFormat="1" ht="60" customHeight="1" x14ac:dyDescent="0.25">
      <c r="B27" s="13"/>
      <c r="C27" s="95"/>
      <c r="D27" s="96"/>
      <c r="E27" s="93" t="s">
        <v>32</v>
      </c>
      <c r="F27" s="94">
        <f>+F25+F19+F14</f>
        <v>50824.9</v>
      </c>
      <c r="G27" s="10"/>
      <c r="H27" s="26"/>
      <c r="I27" s="45"/>
    </row>
  </sheetData>
  <mergeCells count="1">
    <mergeCell ref="C2:G5"/>
  </mergeCells>
  <printOptions horizontalCentered="1"/>
  <pageMargins left="0.31496062992125984" right="0.31496062992125984" top="0.35433070866141736" bottom="0.35433070866141736" header="0.31496062992125984" footer="0.31496062992125984"/>
  <pageSetup scale="74" fitToHeight="0" orientation="landscape" horizontalDpi="1200" verticalDpi="1200" r:id="rId1"/>
  <rowBreaks count="1" manualBreakCount="1">
    <brk id="2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5C06C-55A9-4574-841A-0A98A0BCE74E}">
  <sheetPr>
    <pageSetUpPr fitToPage="1"/>
  </sheetPr>
  <dimension ref="A1:XFC28"/>
  <sheetViews>
    <sheetView showGridLines="0" showWhiteSpace="0" topLeftCell="E1" zoomScale="70" zoomScaleNormal="70" zoomScaleSheetLayoutView="55" zoomScalePageLayoutView="55" workbookViewId="0">
      <selection activeCell="F1" sqref="F1"/>
    </sheetView>
  </sheetViews>
  <sheetFormatPr baseColWidth="10" defaultColWidth="0" defaultRowHeight="23.25" customHeight="1" x14ac:dyDescent="0.25"/>
  <cols>
    <col min="1" max="2" width="2.42578125" customWidth="1"/>
    <col min="3" max="3" width="16.85546875" style="48" customWidth="1"/>
    <col min="4" max="4" width="11.42578125" style="16" customWidth="1"/>
    <col min="5" max="5" width="115" style="4" customWidth="1"/>
    <col min="6" max="6" width="23.42578125" style="3" customWidth="1"/>
    <col min="7" max="7" width="2.42578125" style="7" customWidth="1"/>
    <col min="8" max="8" width="4.28515625" style="2" customWidth="1"/>
    <col min="9" max="23" width="16.28515625" hidden="1"/>
    <col min="24" max="62" width="8" hidden="1"/>
    <col min="63" max="16376" width="0.7109375" hidden="1"/>
    <col min="16377" max="16378" width="11.42578125" hidden="1"/>
    <col min="16379" max="16379" width="41" hidden="1"/>
    <col min="16380" max="16381" width="0.7109375" hidden="1"/>
    <col min="16382" max="16383" width="11.42578125" hidden="1"/>
    <col min="16384" max="16384" width="41" hidden="1"/>
  </cols>
  <sheetData>
    <row r="1" spans="2:9" ht="24.75" customHeight="1" x14ac:dyDescent="0.35">
      <c r="C1" s="46"/>
      <c r="D1" s="19"/>
      <c r="E1" s="20"/>
      <c r="F1" s="21"/>
      <c r="G1" s="6"/>
    </row>
    <row r="2" spans="2:9" ht="20.25" customHeight="1" x14ac:dyDescent="0.35">
      <c r="C2" s="101" t="s">
        <v>202</v>
      </c>
      <c r="D2" s="101"/>
      <c r="E2" s="101"/>
      <c r="F2" s="101"/>
      <c r="G2" s="101"/>
    </row>
    <row r="3" spans="2:9" ht="15" customHeight="1" x14ac:dyDescent="0.35">
      <c r="C3" s="101"/>
      <c r="D3" s="101"/>
      <c r="E3" s="101"/>
      <c r="F3" s="101"/>
      <c r="G3" s="101"/>
    </row>
    <row r="4" spans="2:9" ht="15" customHeight="1" x14ac:dyDescent="0.35">
      <c r="C4" s="101"/>
      <c r="D4" s="101"/>
      <c r="E4" s="101"/>
      <c r="F4" s="101"/>
      <c r="G4" s="101"/>
    </row>
    <row r="5" spans="2:9" ht="15" customHeight="1" x14ac:dyDescent="0.35">
      <c r="C5" s="101"/>
      <c r="D5" s="101"/>
      <c r="E5" s="101"/>
      <c r="F5" s="101"/>
      <c r="G5" s="101"/>
    </row>
    <row r="6" spans="2:9" ht="9.75" customHeight="1" x14ac:dyDescent="0.35">
      <c r="C6" s="46"/>
      <c r="D6" s="19"/>
      <c r="E6" s="20"/>
      <c r="F6" s="21"/>
      <c r="G6" s="6"/>
    </row>
    <row r="7" spans="2:9" ht="24" customHeight="1" x14ac:dyDescent="0.35">
      <c r="C7" s="46"/>
      <c r="D7" s="19"/>
      <c r="E7" s="20"/>
      <c r="F7" s="21"/>
      <c r="G7" s="6"/>
    </row>
    <row r="8" spans="2:9" s="1" customFormat="1" ht="80.25" customHeight="1" x14ac:dyDescent="0.25">
      <c r="B8" s="12"/>
      <c r="C8" s="83"/>
      <c r="D8" s="83"/>
      <c r="E8" s="84" t="s">
        <v>33</v>
      </c>
      <c r="F8" s="85"/>
      <c r="G8" s="8"/>
      <c r="H8" s="18"/>
    </row>
    <row r="9" spans="2:9" ht="24" customHeight="1" x14ac:dyDescent="0.35">
      <c r="B9" s="12"/>
      <c r="C9" s="89"/>
      <c r="D9" s="80"/>
      <c r="E9" s="82" t="s">
        <v>1</v>
      </c>
      <c r="F9" s="37">
        <v>10840.969402000001</v>
      </c>
      <c r="G9" s="8"/>
    </row>
    <row r="10" spans="2:9" ht="24" customHeight="1" x14ac:dyDescent="0.35">
      <c r="B10" s="12"/>
      <c r="C10" s="89"/>
      <c r="D10" s="80"/>
      <c r="E10" s="20" t="s">
        <v>2</v>
      </c>
      <c r="F10" s="33">
        <v>7784.7</v>
      </c>
      <c r="G10" s="8"/>
    </row>
    <row r="11" spans="2:9" ht="24" customHeight="1" x14ac:dyDescent="0.35">
      <c r="B11" s="12"/>
      <c r="C11" s="89"/>
      <c r="D11" s="80"/>
      <c r="E11" s="20" t="s">
        <v>27</v>
      </c>
      <c r="F11" s="33">
        <v>7924.6954210000004</v>
      </c>
      <c r="G11" s="8"/>
    </row>
    <row r="12" spans="2:9" ht="24" customHeight="1" x14ac:dyDescent="0.35">
      <c r="B12" s="12"/>
      <c r="C12" s="89"/>
      <c r="D12" s="80"/>
      <c r="E12" s="20" t="s">
        <v>4</v>
      </c>
      <c r="F12" s="33">
        <v>0</v>
      </c>
      <c r="G12" s="8"/>
    </row>
    <row r="13" spans="2:9" ht="24" customHeight="1" x14ac:dyDescent="0.35">
      <c r="B13" s="12"/>
      <c r="C13" s="89"/>
      <c r="D13" s="80"/>
      <c r="E13" s="20" t="s">
        <v>5</v>
      </c>
      <c r="F13" s="33">
        <v>578.9</v>
      </c>
      <c r="G13" s="8"/>
    </row>
    <row r="14" spans="2:9" s="5" customFormat="1" x14ac:dyDescent="0.25">
      <c r="B14" s="13"/>
      <c r="C14" s="86"/>
      <c r="D14" s="87"/>
      <c r="E14" s="84" t="s">
        <v>6</v>
      </c>
      <c r="F14" s="88">
        <f>SUM(F9:F13)</f>
        <v>27129.264823000001</v>
      </c>
      <c r="G14" s="10"/>
      <c r="H14" s="26"/>
      <c r="I14" s="45"/>
    </row>
    <row r="15" spans="2:9" ht="24" customHeight="1" x14ac:dyDescent="0.35">
      <c r="B15" s="12"/>
      <c r="C15" s="46"/>
      <c r="D15" s="19"/>
      <c r="E15" s="20"/>
      <c r="F15" s="21"/>
      <c r="G15" s="8"/>
    </row>
    <row r="16" spans="2:9" ht="24" customHeight="1" x14ac:dyDescent="0.35">
      <c r="B16" s="12"/>
      <c r="C16" s="86"/>
      <c r="D16" s="87"/>
      <c r="E16" s="84" t="s">
        <v>7</v>
      </c>
      <c r="F16" s="88"/>
      <c r="G16" s="8"/>
    </row>
    <row r="17" spans="2:9" ht="24" customHeight="1" x14ac:dyDescent="0.35">
      <c r="B17" s="12"/>
      <c r="C17" s="89"/>
      <c r="D17" s="80"/>
      <c r="E17" s="82" t="s">
        <v>8</v>
      </c>
      <c r="F17" s="33">
        <v>0</v>
      </c>
      <c r="G17" s="8"/>
    </row>
    <row r="18" spans="2:9" ht="24" customHeight="1" x14ac:dyDescent="0.35">
      <c r="B18" s="12"/>
      <c r="C18" s="89"/>
      <c r="D18" s="80"/>
      <c r="E18" s="20" t="s">
        <v>9</v>
      </c>
      <c r="F18" s="33">
        <v>0</v>
      </c>
      <c r="G18" s="8"/>
    </row>
    <row r="19" spans="2:9" ht="24" customHeight="1" x14ac:dyDescent="0.35">
      <c r="B19" s="12"/>
      <c r="C19" s="86"/>
      <c r="D19" s="87"/>
      <c r="E19" s="84" t="s">
        <v>10</v>
      </c>
      <c r="F19" s="88">
        <f>SUM(F17:F18)</f>
        <v>0</v>
      </c>
      <c r="G19" s="8"/>
    </row>
    <row r="20" spans="2:9" ht="24" customHeight="1" x14ac:dyDescent="0.35">
      <c r="B20" s="12"/>
      <c r="C20" s="46"/>
      <c r="D20" s="19"/>
      <c r="E20" s="20"/>
      <c r="F20" s="21"/>
      <c r="G20" s="8"/>
    </row>
    <row r="21" spans="2:9" s="1" customFormat="1" ht="80.25" customHeight="1" x14ac:dyDescent="0.35">
      <c r="B21" s="12"/>
      <c r="C21" s="83"/>
      <c r="D21" s="83"/>
      <c r="E21" s="92" t="s">
        <v>13</v>
      </c>
      <c r="F21" s="85" t="s">
        <v>14</v>
      </c>
      <c r="G21" s="8"/>
      <c r="H21" s="18"/>
    </row>
    <row r="22" spans="2:9" s="5" customFormat="1" ht="85.5" customHeight="1" x14ac:dyDescent="0.25">
      <c r="B22" s="13"/>
      <c r="C22" s="89"/>
      <c r="D22" s="80"/>
      <c r="E22" s="81" t="s">
        <v>136</v>
      </c>
      <c r="F22" s="37">
        <v>130019.508092</v>
      </c>
      <c r="G22" s="10"/>
      <c r="H22" s="26"/>
      <c r="I22" s="45"/>
    </row>
    <row r="23" spans="2:9" s="5" customFormat="1" ht="85.5" customHeight="1" x14ac:dyDescent="0.25">
      <c r="B23" s="13"/>
      <c r="C23" s="89"/>
      <c r="D23" s="80"/>
      <c r="E23" s="45" t="s">
        <v>138</v>
      </c>
      <c r="F23" s="37">
        <v>1353.1624999999999</v>
      </c>
      <c r="G23" s="10"/>
      <c r="H23" s="26"/>
      <c r="I23" s="45"/>
    </row>
    <row r="24" spans="2:9" s="5" customFormat="1" ht="85.5" customHeight="1" x14ac:dyDescent="0.25">
      <c r="B24" s="13"/>
      <c r="C24" s="89"/>
      <c r="D24" s="80"/>
      <c r="E24" s="81" t="s">
        <v>137</v>
      </c>
      <c r="F24" s="37">
        <v>3000</v>
      </c>
      <c r="G24" s="10"/>
      <c r="H24" s="26"/>
      <c r="I24" s="45"/>
    </row>
    <row r="25" spans="2:9" s="5" customFormat="1" ht="75" customHeight="1" x14ac:dyDescent="0.25">
      <c r="B25" s="13"/>
      <c r="C25" s="89"/>
      <c r="D25" s="80"/>
      <c r="E25" s="45" t="s">
        <v>139</v>
      </c>
      <c r="F25" s="33">
        <v>3390.1697450000001</v>
      </c>
      <c r="G25" s="10"/>
      <c r="H25" s="26"/>
      <c r="I25" s="45"/>
    </row>
    <row r="26" spans="2:9" s="5" customFormat="1" x14ac:dyDescent="0.25">
      <c r="B26" s="13"/>
      <c r="C26" s="86"/>
      <c r="D26" s="87"/>
      <c r="E26" s="84" t="s">
        <v>25</v>
      </c>
      <c r="F26" s="88">
        <f>SUM(F22:F25)</f>
        <v>137762.840337</v>
      </c>
      <c r="G26" s="10"/>
      <c r="H26" s="26"/>
      <c r="I26" s="45"/>
    </row>
    <row r="27" spans="2:9" ht="23.25" customHeight="1" x14ac:dyDescent="0.35">
      <c r="B27" s="13"/>
      <c r="G27" s="10"/>
    </row>
    <row r="28" spans="2:9" s="5" customFormat="1" ht="60" customHeight="1" x14ac:dyDescent="0.25">
      <c r="B28" s="13"/>
      <c r="C28" s="95"/>
      <c r="D28" s="96"/>
      <c r="E28" s="93" t="s">
        <v>37</v>
      </c>
      <c r="F28" s="94">
        <f>+F14+F19+F26</f>
        <v>164892.10516000001</v>
      </c>
      <c r="G28" s="10"/>
      <c r="H28" s="26"/>
      <c r="I28" s="45"/>
    </row>
  </sheetData>
  <mergeCells count="1">
    <mergeCell ref="C2:G5"/>
  </mergeCells>
  <printOptions horizontalCentered="1"/>
  <pageMargins left="0.31496062992125984" right="0.31496062992125984" top="0.35433070866141736" bottom="0.35433070866141736" header="0.31496062992125984" footer="0.31496062992125984"/>
  <pageSetup scale="44"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60BD6-4495-4F8A-A86C-3BD51C4140A3}">
  <sheetPr>
    <pageSetUpPr fitToPage="1"/>
  </sheetPr>
  <dimension ref="A1:XFC35"/>
  <sheetViews>
    <sheetView showGridLines="0" showWhiteSpace="0" topLeftCell="E1" zoomScale="70" zoomScaleNormal="70" zoomScaleSheetLayoutView="55" zoomScalePageLayoutView="55" workbookViewId="0">
      <selection activeCell="F1" sqref="F1"/>
    </sheetView>
  </sheetViews>
  <sheetFormatPr baseColWidth="10" defaultColWidth="0" defaultRowHeight="23.25" customHeight="1" x14ac:dyDescent="0.25"/>
  <cols>
    <col min="1" max="2" width="2.42578125" customWidth="1"/>
    <col min="3" max="3" width="16.85546875" style="48" customWidth="1"/>
    <col min="4" max="4" width="11.42578125" style="16" customWidth="1"/>
    <col min="5" max="5" width="115" style="4" customWidth="1"/>
    <col min="6" max="6" width="23.42578125" style="3" customWidth="1"/>
    <col min="7" max="7" width="2.42578125" style="7" customWidth="1"/>
    <col min="8" max="8" width="4.28515625" style="2" customWidth="1"/>
    <col min="9" max="23" width="16.28515625" hidden="1"/>
    <col min="24" max="62" width="8" hidden="1"/>
    <col min="63" max="16376" width="0.7109375" hidden="1"/>
    <col min="16377" max="16378" width="11.42578125" hidden="1"/>
    <col min="16379" max="16379" width="41" hidden="1"/>
    <col min="16380" max="16381" width="0.7109375" hidden="1"/>
    <col min="16382" max="16383" width="11.42578125" hidden="1"/>
    <col min="16384" max="16384" width="41" hidden="1"/>
  </cols>
  <sheetData>
    <row r="1" spans="2:9" ht="24.75" customHeight="1" x14ac:dyDescent="0.35">
      <c r="C1" s="46"/>
      <c r="D1" s="19"/>
      <c r="E1" s="20"/>
      <c r="F1" s="21"/>
      <c r="G1" s="6"/>
    </row>
    <row r="2" spans="2:9" ht="20.25" customHeight="1" x14ac:dyDescent="0.35">
      <c r="C2" s="101" t="s">
        <v>203</v>
      </c>
      <c r="D2" s="101"/>
      <c r="E2" s="101"/>
      <c r="F2" s="101"/>
      <c r="G2" s="101"/>
    </row>
    <row r="3" spans="2:9" ht="15" customHeight="1" x14ac:dyDescent="0.35">
      <c r="C3" s="101"/>
      <c r="D3" s="101"/>
      <c r="E3" s="101"/>
      <c r="F3" s="101"/>
      <c r="G3" s="101"/>
    </row>
    <row r="4" spans="2:9" ht="15" customHeight="1" x14ac:dyDescent="0.35">
      <c r="C4" s="101"/>
      <c r="D4" s="101"/>
      <c r="E4" s="101"/>
      <c r="F4" s="101"/>
      <c r="G4" s="101"/>
    </row>
    <row r="5" spans="2:9" ht="15" customHeight="1" x14ac:dyDescent="0.35">
      <c r="C5" s="101"/>
      <c r="D5" s="101"/>
      <c r="E5" s="101"/>
      <c r="F5" s="101"/>
      <c r="G5" s="101"/>
    </row>
    <row r="6" spans="2:9" ht="9.75" customHeight="1" x14ac:dyDescent="0.35">
      <c r="C6" s="46"/>
      <c r="D6" s="19"/>
      <c r="E6" s="20"/>
      <c r="F6" s="21"/>
      <c r="G6" s="6"/>
    </row>
    <row r="7" spans="2:9" ht="24" customHeight="1" x14ac:dyDescent="0.35">
      <c r="C7" s="46"/>
      <c r="D7" s="19"/>
      <c r="E7" s="20"/>
      <c r="F7" s="21"/>
      <c r="G7" s="6"/>
    </row>
    <row r="8" spans="2:9" s="1" customFormat="1" ht="80.25" customHeight="1" x14ac:dyDescent="0.25">
      <c r="B8" s="12"/>
      <c r="C8" s="83"/>
      <c r="D8" s="83"/>
      <c r="E8" s="84" t="s">
        <v>33</v>
      </c>
      <c r="F8" s="85"/>
      <c r="G8" s="8"/>
      <c r="H8" s="18"/>
    </row>
    <row r="9" spans="2:9" ht="24" customHeight="1" x14ac:dyDescent="0.35">
      <c r="B9" s="12"/>
      <c r="C9" s="89"/>
      <c r="D9" s="80"/>
      <c r="E9" s="82" t="s">
        <v>1</v>
      </c>
      <c r="F9" s="37">
        <v>39863.622000000003</v>
      </c>
      <c r="G9" s="8"/>
    </row>
    <row r="10" spans="2:9" ht="24" customHeight="1" x14ac:dyDescent="0.35">
      <c r="B10" s="12"/>
      <c r="C10" s="89"/>
      <c r="D10" s="80"/>
      <c r="E10" s="20" t="s">
        <v>2</v>
      </c>
      <c r="F10" s="33">
        <v>18619.130784000001</v>
      </c>
      <c r="G10" s="8"/>
    </row>
    <row r="11" spans="2:9" ht="24" customHeight="1" x14ac:dyDescent="0.35">
      <c r="B11" s="12"/>
      <c r="C11" s="89"/>
      <c r="D11" s="80"/>
      <c r="E11" s="20" t="s">
        <v>27</v>
      </c>
      <c r="F11" s="33">
        <v>180.251</v>
      </c>
      <c r="G11" s="8"/>
    </row>
    <row r="12" spans="2:9" ht="24" customHeight="1" x14ac:dyDescent="0.35">
      <c r="B12" s="12"/>
      <c r="C12" s="89"/>
      <c r="D12" s="80"/>
      <c r="E12" s="20" t="s">
        <v>4</v>
      </c>
      <c r="F12" s="33">
        <v>17337.322</v>
      </c>
      <c r="G12" s="8"/>
    </row>
    <row r="13" spans="2:9" ht="24" customHeight="1" x14ac:dyDescent="0.35">
      <c r="B13" s="12"/>
      <c r="C13" s="89"/>
      <c r="D13" s="80"/>
      <c r="E13" s="20" t="s">
        <v>5</v>
      </c>
      <c r="F13" s="33">
        <v>1090.3130000000001</v>
      </c>
      <c r="G13" s="8"/>
    </row>
    <row r="14" spans="2:9" s="5" customFormat="1" x14ac:dyDescent="0.25">
      <c r="B14" s="13"/>
      <c r="C14" s="86"/>
      <c r="D14" s="87"/>
      <c r="E14" s="84" t="s">
        <v>6</v>
      </c>
      <c r="F14" s="88">
        <f>SUM(F9:F13)</f>
        <v>77090.638783999995</v>
      </c>
      <c r="G14" s="10"/>
      <c r="H14" s="26"/>
      <c r="I14" s="45"/>
    </row>
    <row r="15" spans="2:9" ht="24" customHeight="1" x14ac:dyDescent="0.35">
      <c r="B15" s="12"/>
      <c r="C15" s="46"/>
      <c r="D15" s="19"/>
      <c r="E15" s="20"/>
      <c r="F15" s="21"/>
      <c r="G15" s="8"/>
    </row>
    <row r="16" spans="2:9" ht="24" customHeight="1" x14ac:dyDescent="0.35">
      <c r="B16" s="12"/>
      <c r="C16" s="86"/>
      <c r="D16" s="87"/>
      <c r="E16" s="84" t="s">
        <v>7</v>
      </c>
      <c r="F16" s="88"/>
      <c r="G16" s="8"/>
    </row>
    <row r="17" spans="2:9" ht="24" customHeight="1" x14ac:dyDescent="0.35">
      <c r="B17" s="12"/>
      <c r="C17" s="89"/>
      <c r="D17" s="80"/>
      <c r="E17" s="82" t="s">
        <v>8</v>
      </c>
      <c r="F17" s="33">
        <v>0</v>
      </c>
      <c r="G17" s="8"/>
    </row>
    <row r="18" spans="2:9" ht="24" customHeight="1" x14ac:dyDescent="0.35">
      <c r="B18" s="12"/>
      <c r="C18" s="89"/>
      <c r="D18" s="80"/>
      <c r="E18" s="20" t="s">
        <v>9</v>
      </c>
      <c r="F18" s="33">
        <v>0</v>
      </c>
      <c r="G18" s="8"/>
    </row>
    <row r="19" spans="2:9" ht="24" customHeight="1" x14ac:dyDescent="0.35">
      <c r="B19" s="12"/>
      <c r="C19" s="86"/>
      <c r="D19" s="87"/>
      <c r="E19" s="84" t="s">
        <v>10</v>
      </c>
      <c r="F19" s="88">
        <f>SUM(F17:F18)</f>
        <v>0</v>
      </c>
      <c r="G19" s="8"/>
    </row>
    <row r="20" spans="2:9" ht="24" customHeight="1" x14ac:dyDescent="0.35">
      <c r="B20" s="12"/>
      <c r="C20" s="46"/>
      <c r="D20" s="19"/>
      <c r="E20" s="20"/>
      <c r="F20" s="21"/>
      <c r="G20" s="8"/>
    </row>
    <row r="21" spans="2:9" s="1" customFormat="1" ht="80.25" customHeight="1" x14ac:dyDescent="0.35">
      <c r="B21" s="12"/>
      <c r="C21" s="83"/>
      <c r="D21" s="83"/>
      <c r="E21" s="92" t="s">
        <v>13</v>
      </c>
      <c r="F21" s="85" t="s">
        <v>14</v>
      </c>
      <c r="G21" s="8"/>
      <c r="H21" s="18"/>
    </row>
    <row r="22" spans="2:9" s="5" customFormat="1" ht="72" customHeight="1" x14ac:dyDescent="0.25">
      <c r="B22" s="13"/>
      <c r="C22" s="89"/>
      <c r="D22" s="80"/>
      <c r="E22" s="81" t="s">
        <v>204</v>
      </c>
      <c r="F22" s="37">
        <v>9715</v>
      </c>
      <c r="G22" s="10"/>
      <c r="H22" s="26"/>
      <c r="I22" s="45"/>
    </row>
    <row r="23" spans="2:9" s="5" customFormat="1" ht="72" customHeight="1" x14ac:dyDescent="0.25">
      <c r="B23" s="13"/>
      <c r="C23" s="89"/>
      <c r="D23" s="80"/>
      <c r="E23" s="81" t="s">
        <v>128</v>
      </c>
      <c r="F23" s="37">
        <v>29589.094000000001</v>
      </c>
      <c r="G23" s="10"/>
      <c r="H23" s="26"/>
      <c r="I23" s="45"/>
    </row>
    <row r="24" spans="2:9" s="5" customFormat="1" ht="72" customHeight="1" x14ac:dyDescent="0.25">
      <c r="B24" s="13"/>
      <c r="C24" s="89"/>
      <c r="D24" s="80"/>
      <c r="E24" s="45" t="s">
        <v>129</v>
      </c>
      <c r="F24" s="37">
        <v>3596.2490560000001</v>
      </c>
      <c r="G24" s="10"/>
      <c r="H24" s="26"/>
      <c r="I24" s="45"/>
    </row>
    <row r="25" spans="2:9" s="5" customFormat="1" ht="72" customHeight="1" x14ac:dyDescent="0.25">
      <c r="B25" s="13"/>
      <c r="C25" s="89"/>
      <c r="D25" s="80"/>
      <c r="E25" s="45" t="s">
        <v>130</v>
      </c>
      <c r="F25" s="37">
        <v>9270</v>
      </c>
      <c r="G25" s="10"/>
      <c r="H25" s="26"/>
      <c r="I25" s="45"/>
    </row>
    <row r="26" spans="2:9" s="5" customFormat="1" ht="72" customHeight="1" x14ac:dyDescent="0.25">
      <c r="B26" s="13"/>
      <c r="C26" s="89"/>
      <c r="D26" s="80"/>
      <c r="E26" s="81" t="s">
        <v>131</v>
      </c>
      <c r="F26" s="37">
        <v>6675.4342180000003</v>
      </c>
      <c r="G26" s="10"/>
      <c r="H26" s="26"/>
      <c r="I26" s="45"/>
    </row>
    <row r="27" spans="2:9" s="5" customFormat="1" ht="86.45" customHeight="1" x14ac:dyDescent="0.25">
      <c r="B27" s="13"/>
      <c r="C27" s="89"/>
      <c r="D27" s="80"/>
      <c r="E27" s="81" t="s">
        <v>205</v>
      </c>
      <c r="F27" s="37">
        <v>5562</v>
      </c>
      <c r="G27" s="10"/>
      <c r="H27" s="26"/>
      <c r="I27" s="45"/>
    </row>
    <row r="28" spans="2:9" s="5" customFormat="1" ht="116.45" customHeight="1" x14ac:dyDescent="0.25">
      <c r="B28" s="13"/>
      <c r="C28" s="89"/>
      <c r="D28" s="80"/>
      <c r="E28" s="81" t="s">
        <v>206</v>
      </c>
      <c r="F28" s="37">
        <v>4120</v>
      </c>
      <c r="G28" s="10"/>
      <c r="H28" s="26"/>
      <c r="I28" s="45"/>
    </row>
    <row r="29" spans="2:9" s="5" customFormat="1" ht="72" customHeight="1" x14ac:dyDescent="0.25">
      <c r="B29" s="13"/>
      <c r="C29" s="89"/>
      <c r="D29" s="80"/>
      <c r="E29" s="81" t="s">
        <v>132</v>
      </c>
      <c r="F29" s="37">
        <v>22486.822725999999</v>
      </c>
      <c r="G29" s="10"/>
      <c r="H29" s="26"/>
      <c r="I29" s="45"/>
    </row>
    <row r="30" spans="2:9" s="5" customFormat="1" ht="72" customHeight="1" x14ac:dyDescent="0.25">
      <c r="B30" s="13"/>
      <c r="C30" s="89"/>
      <c r="D30" s="80"/>
      <c r="E30" s="81" t="s">
        <v>133</v>
      </c>
      <c r="F30" s="37">
        <v>8000</v>
      </c>
      <c r="G30" s="10"/>
      <c r="H30" s="26"/>
      <c r="I30" s="45"/>
    </row>
    <row r="31" spans="2:9" s="5" customFormat="1" ht="72" customHeight="1" x14ac:dyDescent="0.25">
      <c r="B31" s="13"/>
      <c r="C31" s="89"/>
      <c r="D31" s="80"/>
      <c r="E31" s="81" t="s">
        <v>134</v>
      </c>
      <c r="F31" s="37">
        <v>185.4</v>
      </c>
      <c r="G31" s="10"/>
      <c r="H31" s="26"/>
      <c r="I31" s="45"/>
    </row>
    <row r="32" spans="2:9" s="5" customFormat="1" ht="72" customHeight="1" x14ac:dyDescent="0.25">
      <c r="B32" s="13"/>
      <c r="C32" s="89"/>
      <c r="D32" s="80"/>
      <c r="E32" s="81" t="s">
        <v>135</v>
      </c>
      <c r="F32" s="37">
        <v>800</v>
      </c>
      <c r="G32" s="10"/>
      <c r="H32" s="26"/>
      <c r="I32" s="45"/>
    </row>
    <row r="33" spans="2:9" s="5" customFormat="1" x14ac:dyDescent="0.25">
      <c r="B33" s="13"/>
      <c r="C33" s="86"/>
      <c r="D33" s="87"/>
      <c r="E33" s="84" t="s">
        <v>25</v>
      </c>
      <c r="F33" s="88">
        <f>SUM(F22:F32)</f>
        <v>99999.999999999985</v>
      </c>
      <c r="G33" s="10"/>
      <c r="H33" s="26"/>
      <c r="I33" s="45"/>
    </row>
    <row r="34" spans="2:9" ht="23.25" customHeight="1" x14ac:dyDescent="0.35">
      <c r="B34" s="13"/>
      <c r="G34" s="10"/>
    </row>
    <row r="35" spans="2:9" s="5" customFormat="1" ht="60" customHeight="1" x14ac:dyDescent="0.25">
      <c r="B35" s="13"/>
      <c r="C35" s="90"/>
      <c r="D35" s="96"/>
      <c r="E35" s="93" t="s">
        <v>46</v>
      </c>
      <c r="F35" s="94">
        <f>+F33+F19+F14</f>
        <v>177090.63878399998</v>
      </c>
      <c r="G35" s="10"/>
      <c r="H35" s="26"/>
      <c r="I35" s="45"/>
    </row>
  </sheetData>
  <mergeCells count="1">
    <mergeCell ref="C2:G5"/>
  </mergeCells>
  <printOptions horizontalCentered="1"/>
  <pageMargins left="0.31496062992125984" right="0.31496062992125984" top="0.35433070866141736" bottom="0.35433070866141736" header="0.31496062992125984" footer="0.31496062992125984"/>
  <pageSetup scale="44"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672E8-806F-428F-ADAD-DF0E55F5501D}">
  <sheetPr>
    <pageSetUpPr fitToPage="1"/>
  </sheetPr>
  <dimension ref="A1:XFC141"/>
  <sheetViews>
    <sheetView showGridLines="0" showWhiteSpace="0" zoomScale="70" zoomScaleNormal="70" zoomScaleSheetLayoutView="55" zoomScalePageLayoutView="55" workbookViewId="0">
      <selection activeCell="F1" sqref="F1"/>
    </sheetView>
  </sheetViews>
  <sheetFormatPr baseColWidth="10" defaultColWidth="0" defaultRowHeight="23.25" customHeight="1" zeroHeight="1" x14ac:dyDescent="0.25"/>
  <cols>
    <col min="1" max="2" width="2.42578125" customWidth="1"/>
    <col min="3" max="3" width="16.85546875" style="48" customWidth="1"/>
    <col min="4" max="4" width="11.42578125" style="16" customWidth="1"/>
    <col min="5" max="5" width="115" style="4" customWidth="1"/>
    <col min="6" max="6" width="23.42578125" style="3" customWidth="1"/>
    <col min="7" max="7" width="2.42578125" style="7" customWidth="1"/>
    <col min="8" max="8" width="4.28515625" style="2" customWidth="1"/>
    <col min="9" max="23" width="16.28515625" hidden="1"/>
    <col min="24" max="62" width="8" hidden="1"/>
    <col min="63" max="16376" width="0.7109375" hidden="1"/>
    <col min="16377" max="16378" width="11.42578125" hidden="1"/>
    <col min="16379" max="16379" width="41" hidden="1"/>
    <col min="16380" max="16381" width="0.7109375" hidden="1"/>
    <col min="16382" max="16383" width="11.42578125" hidden="1"/>
    <col min="16384" max="16384" width="41" hidden="1"/>
  </cols>
  <sheetData>
    <row r="1" spans="2:9" ht="24.75" customHeight="1" x14ac:dyDescent="0.35">
      <c r="C1" s="46"/>
      <c r="D1" s="19"/>
      <c r="E1" s="20"/>
      <c r="F1" s="21"/>
      <c r="G1" s="6"/>
    </row>
    <row r="2" spans="2:9" ht="20.25" customHeight="1" x14ac:dyDescent="0.35">
      <c r="C2" s="101" t="s">
        <v>207</v>
      </c>
      <c r="D2" s="101"/>
      <c r="E2" s="101"/>
      <c r="F2" s="101"/>
      <c r="G2" s="101"/>
    </row>
    <row r="3" spans="2:9" ht="15" customHeight="1" x14ac:dyDescent="0.35">
      <c r="C3" s="101"/>
      <c r="D3" s="101"/>
      <c r="E3" s="101"/>
      <c r="F3" s="101"/>
      <c r="G3" s="101"/>
    </row>
    <row r="4" spans="2:9" ht="15" customHeight="1" x14ac:dyDescent="0.35">
      <c r="C4" s="101"/>
      <c r="D4" s="101"/>
      <c r="E4" s="101"/>
      <c r="F4" s="101"/>
      <c r="G4" s="101"/>
    </row>
    <row r="5" spans="2:9" ht="15" customHeight="1" x14ac:dyDescent="0.35">
      <c r="C5" s="101"/>
      <c r="D5" s="101"/>
      <c r="E5" s="101"/>
      <c r="F5" s="101"/>
      <c r="G5" s="101"/>
    </row>
    <row r="6" spans="2:9" ht="9.75" customHeight="1" x14ac:dyDescent="0.35">
      <c r="C6" s="46"/>
      <c r="D6" s="19"/>
      <c r="E6" s="20"/>
      <c r="F6" s="21"/>
      <c r="G6" s="6"/>
    </row>
    <row r="7" spans="2:9" ht="24" customHeight="1" x14ac:dyDescent="0.35">
      <c r="C7" s="46"/>
      <c r="D7" s="19"/>
      <c r="E7" s="20"/>
      <c r="F7" s="21"/>
      <c r="G7" s="6"/>
    </row>
    <row r="8" spans="2:9" s="1" customFormat="1" ht="80.25" customHeight="1" x14ac:dyDescent="0.25">
      <c r="B8" s="12"/>
      <c r="C8" s="83"/>
      <c r="D8" s="83"/>
      <c r="E8" s="84" t="s">
        <v>33</v>
      </c>
      <c r="F8" s="85"/>
      <c r="G8" s="8"/>
      <c r="H8" s="18"/>
    </row>
    <row r="9" spans="2:9" ht="24" customHeight="1" x14ac:dyDescent="0.35">
      <c r="B9" s="12"/>
      <c r="C9" s="89"/>
      <c r="D9" s="80"/>
      <c r="E9" s="82" t="s">
        <v>1</v>
      </c>
      <c r="F9" s="37">
        <v>29145.017</v>
      </c>
      <c r="G9" s="8"/>
    </row>
    <row r="10" spans="2:9" ht="24" customHeight="1" x14ac:dyDescent="0.35">
      <c r="B10" s="12"/>
      <c r="C10" s="89"/>
      <c r="D10" s="80"/>
      <c r="E10" s="20" t="s">
        <v>2</v>
      </c>
      <c r="F10" s="33">
        <v>3000</v>
      </c>
      <c r="G10" s="8"/>
    </row>
    <row r="11" spans="2:9" ht="24" customHeight="1" x14ac:dyDescent="0.35">
      <c r="B11" s="12"/>
      <c r="C11" s="89"/>
      <c r="D11" s="80"/>
      <c r="E11" s="20" t="s">
        <v>27</v>
      </c>
      <c r="F11" s="33">
        <v>467.49099999999999</v>
      </c>
      <c r="G11" s="8"/>
    </row>
    <row r="12" spans="2:9" ht="24" customHeight="1" x14ac:dyDescent="0.35">
      <c r="B12" s="12"/>
      <c r="C12" s="89"/>
      <c r="D12" s="80"/>
      <c r="E12" s="20" t="s">
        <v>4</v>
      </c>
      <c r="F12" s="33">
        <v>4261.7089999999998</v>
      </c>
      <c r="G12" s="8"/>
    </row>
    <row r="13" spans="2:9" ht="24" customHeight="1" x14ac:dyDescent="0.35">
      <c r="B13" s="12"/>
      <c r="C13" s="89"/>
      <c r="D13" s="80"/>
      <c r="E13" s="20" t="s">
        <v>5</v>
      </c>
      <c r="F13" s="33">
        <v>176.46</v>
      </c>
      <c r="G13" s="8"/>
    </row>
    <row r="14" spans="2:9" s="5" customFormat="1" x14ac:dyDescent="0.25">
      <c r="B14" s="13"/>
      <c r="C14" s="86"/>
      <c r="D14" s="87"/>
      <c r="E14" s="84" t="s">
        <v>6</v>
      </c>
      <c r="F14" s="88">
        <f>SUM(F9:F13)</f>
        <v>37050.677000000003</v>
      </c>
      <c r="G14" s="10"/>
      <c r="H14" s="26"/>
      <c r="I14" s="45"/>
    </row>
    <row r="15" spans="2:9" ht="24" customHeight="1" x14ac:dyDescent="0.35">
      <c r="B15" s="12"/>
      <c r="C15" s="46"/>
      <c r="D15" s="19"/>
      <c r="E15" s="20"/>
      <c r="F15" s="21"/>
      <c r="G15" s="8"/>
    </row>
    <row r="16" spans="2:9" ht="24" customHeight="1" x14ac:dyDescent="0.35">
      <c r="B16" s="12"/>
      <c r="C16" s="86"/>
      <c r="D16" s="87"/>
      <c r="E16" s="84" t="s">
        <v>7</v>
      </c>
      <c r="F16" s="88"/>
      <c r="G16" s="8"/>
    </row>
    <row r="17" spans="2:9" ht="24" customHeight="1" x14ac:dyDescent="0.35">
      <c r="B17" s="12"/>
      <c r="C17" s="89"/>
      <c r="D17" s="80"/>
      <c r="E17" s="82" t="s">
        <v>8</v>
      </c>
      <c r="F17" s="33">
        <v>0</v>
      </c>
      <c r="G17" s="8"/>
    </row>
    <row r="18" spans="2:9" ht="24" customHeight="1" x14ac:dyDescent="0.35">
      <c r="B18" s="12"/>
      <c r="C18" s="89"/>
      <c r="D18" s="80"/>
      <c r="E18" s="20" t="s">
        <v>9</v>
      </c>
      <c r="F18" s="33">
        <v>0</v>
      </c>
      <c r="G18" s="8"/>
    </row>
    <row r="19" spans="2:9" ht="24" customHeight="1" x14ac:dyDescent="0.35">
      <c r="B19" s="12"/>
      <c r="C19" s="86"/>
      <c r="D19" s="87"/>
      <c r="E19" s="84" t="s">
        <v>10</v>
      </c>
      <c r="F19" s="88">
        <f>SUM(F17:F18)</f>
        <v>0</v>
      </c>
      <c r="G19" s="8"/>
    </row>
    <row r="20" spans="2:9" ht="24" customHeight="1" x14ac:dyDescent="0.35">
      <c r="B20" s="12"/>
      <c r="C20" s="46"/>
      <c r="D20" s="19"/>
      <c r="E20" s="20"/>
      <c r="F20" s="21"/>
      <c r="G20" s="8"/>
    </row>
    <row r="21" spans="2:9" s="1" customFormat="1" ht="81" x14ac:dyDescent="0.35">
      <c r="B21" s="12"/>
      <c r="C21" s="83"/>
      <c r="D21" s="83"/>
      <c r="E21" s="92" t="s">
        <v>13</v>
      </c>
      <c r="F21" s="85" t="s">
        <v>14</v>
      </c>
      <c r="G21" s="8"/>
      <c r="H21" s="18"/>
    </row>
    <row r="22" spans="2:9" s="5" customFormat="1" ht="74.45" customHeight="1" x14ac:dyDescent="0.25">
      <c r="B22" s="13"/>
      <c r="C22" s="89"/>
      <c r="D22" s="80"/>
      <c r="E22" s="45" t="s">
        <v>120</v>
      </c>
      <c r="F22" s="37">
        <v>1500</v>
      </c>
      <c r="G22" s="10"/>
      <c r="H22" s="26"/>
      <c r="I22" s="45"/>
    </row>
    <row r="23" spans="2:9" s="5" customFormat="1" ht="74.45" customHeight="1" x14ac:dyDescent="0.25">
      <c r="B23" s="13"/>
      <c r="C23" s="89"/>
      <c r="D23" s="80"/>
      <c r="E23" s="81" t="s">
        <v>121</v>
      </c>
      <c r="F23" s="37">
        <v>3896.3278789999999</v>
      </c>
      <c r="G23" s="10"/>
      <c r="H23" s="26"/>
      <c r="I23" s="45"/>
    </row>
    <row r="24" spans="2:9" s="5" customFormat="1" ht="74.45" customHeight="1" x14ac:dyDescent="0.25">
      <c r="B24" s="13"/>
      <c r="C24" s="89"/>
      <c r="D24" s="80"/>
      <c r="E24" s="45" t="s">
        <v>122</v>
      </c>
      <c r="F24" s="37">
        <v>5840.2145190000001</v>
      </c>
      <c r="G24" s="10"/>
      <c r="H24" s="26"/>
      <c r="I24" s="45"/>
    </row>
    <row r="25" spans="2:9" s="5" customFormat="1" ht="74.45" customHeight="1" x14ac:dyDescent="0.25">
      <c r="B25" s="13"/>
      <c r="C25" s="89"/>
      <c r="D25" s="80"/>
      <c r="E25" s="45" t="s">
        <v>123</v>
      </c>
      <c r="F25" s="37">
        <v>3500</v>
      </c>
      <c r="G25" s="10"/>
      <c r="H25" s="26"/>
      <c r="I25" s="45"/>
    </row>
    <row r="26" spans="2:9" s="5" customFormat="1" ht="74.45" customHeight="1" x14ac:dyDescent="0.25">
      <c r="B26" s="13"/>
      <c r="C26" s="89"/>
      <c r="D26" s="80"/>
      <c r="E26" s="45" t="s">
        <v>124</v>
      </c>
      <c r="F26" s="37">
        <v>2800</v>
      </c>
      <c r="G26" s="10"/>
      <c r="H26" s="26"/>
      <c r="I26" s="45"/>
    </row>
    <row r="27" spans="2:9" s="5" customFormat="1" ht="74.45" customHeight="1" x14ac:dyDescent="0.25">
      <c r="B27" s="13"/>
      <c r="C27" s="89"/>
      <c r="D27" s="80"/>
      <c r="E27" s="45" t="s">
        <v>125</v>
      </c>
      <c r="F27" s="37">
        <v>2271.9132890000001</v>
      </c>
      <c r="G27" s="10"/>
      <c r="H27" s="26"/>
      <c r="I27" s="45"/>
    </row>
    <row r="28" spans="2:9" s="5" customFormat="1" ht="74.45" customHeight="1" x14ac:dyDescent="0.25">
      <c r="B28" s="13"/>
      <c r="C28" s="89"/>
      <c r="D28" s="80"/>
      <c r="E28" s="45" t="s">
        <v>208</v>
      </c>
      <c r="F28" s="37">
        <v>2200</v>
      </c>
      <c r="G28" s="10"/>
      <c r="H28" s="26"/>
      <c r="I28" s="45"/>
    </row>
    <row r="29" spans="2:9" s="5" customFormat="1" ht="74.45" customHeight="1" x14ac:dyDescent="0.25">
      <c r="B29" s="13"/>
      <c r="C29" s="89"/>
      <c r="D29" s="80"/>
      <c r="E29" s="81" t="s">
        <v>126</v>
      </c>
      <c r="F29" s="37">
        <v>2000</v>
      </c>
      <c r="G29" s="10"/>
      <c r="H29" s="26"/>
      <c r="I29" s="45"/>
    </row>
    <row r="30" spans="2:9" s="5" customFormat="1" ht="74.45" customHeight="1" x14ac:dyDescent="0.25">
      <c r="B30" s="13"/>
      <c r="C30" s="89"/>
      <c r="D30" s="80"/>
      <c r="E30" s="45" t="s">
        <v>127</v>
      </c>
      <c r="F30" s="37">
        <v>4037.3755839999999</v>
      </c>
      <c r="G30" s="10"/>
      <c r="H30" s="26"/>
      <c r="I30" s="45"/>
    </row>
    <row r="31" spans="2:9" s="5" customFormat="1" x14ac:dyDescent="0.25">
      <c r="B31" s="13"/>
      <c r="C31" s="86"/>
      <c r="D31" s="87"/>
      <c r="E31" s="84" t="s">
        <v>25</v>
      </c>
      <c r="F31" s="88">
        <f>SUM(F22:F30)</f>
        <v>28045.831271000003</v>
      </c>
      <c r="G31" s="10"/>
      <c r="H31" s="26"/>
      <c r="I31" s="45"/>
    </row>
    <row r="32" spans="2:9" ht="23.25" customHeight="1" x14ac:dyDescent="0.35">
      <c r="B32" s="13"/>
      <c r="G32" s="10"/>
    </row>
    <row r="33" spans="2:9" s="5" customFormat="1" ht="60" customHeight="1" x14ac:dyDescent="0.25">
      <c r="B33" s="13"/>
      <c r="C33" s="95"/>
      <c r="D33" s="96"/>
      <c r="E33" s="93" t="s">
        <v>52</v>
      </c>
      <c r="F33" s="94">
        <f>+F31+F19+F14</f>
        <v>65096.508271000006</v>
      </c>
      <c r="G33" s="10"/>
      <c r="H33" s="26"/>
      <c r="I33" s="45"/>
    </row>
    <row r="34" spans="2:9" ht="23.25" customHeight="1" x14ac:dyDescent="0.35"/>
    <row r="35" spans="2:9" ht="23.25" customHeight="1" x14ac:dyDescent="0.35"/>
    <row r="36" spans="2:9" ht="23.25" customHeight="1" x14ac:dyDescent="0.35"/>
    <row r="37" spans="2:9" ht="23.25" customHeight="1" x14ac:dyDescent="0.35"/>
    <row r="38" spans="2:9" ht="23.25" customHeight="1" x14ac:dyDescent="0.35"/>
    <row r="39" spans="2:9" ht="23.25" customHeight="1" x14ac:dyDescent="0.35"/>
    <row r="40" spans="2:9" ht="23.25" customHeight="1" x14ac:dyDescent="0.35"/>
    <row r="41" spans="2:9" ht="23.25" customHeight="1" x14ac:dyDescent="0.35"/>
    <row r="42" spans="2:9" ht="23.25" customHeight="1" x14ac:dyDescent="0.35"/>
    <row r="43" spans="2:9" ht="23.25" customHeight="1" x14ac:dyDescent="0.35"/>
    <row r="44" spans="2:9" ht="23.25" customHeight="1" x14ac:dyDescent="0.35"/>
    <row r="45" spans="2:9" ht="23.25" customHeight="1" x14ac:dyDescent="0.35"/>
    <row r="46" spans="2:9" ht="23.25" customHeight="1" x14ac:dyDescent="0.35"/>
    <row r="47" spans="2:9" ht="23.25" customHeight="1" x14ac:dyDescent="0.35"/>
    <row r="48" spans="2:9" ht="23.25" customHeight="1" x14ac:dyDescent="0.35"/>
    <row r="49" ht="23.25" customHeight="1" x14ac:dyDescent="0.35"/>
    <row r="50" ht="23.25" customHeight="1" x14ac:dyDescent="0.35"/>
    <row r="51" ht="23.25" customHeight="1" x14ac:dyDescent="0.35"/>
    <row r="52" ht="23.25" customHeight="1" x14ac:dyDescent="0.35"/>
    <row r="53" ht="23.25" customHeight="1" x14ac:dyDescent="0.35"/>
    <row r="54" ht="23.25" customHeight="1" x14ac:dyDescent="0.35"/>
    <row r="55" ht="23.25" customHeight="1" x14ac:dyDescent="0.35"/>
    <row r="56" ht="23.25" customHeight="1" x14ac:dyDescent="0.35"/>
    <row r="57" ht="23.25" customHeight="1" x14ac:dyDescent="0.35"/>
    <row r="58" ht="23.25" customHeight="1" x14ac:dyDescent="0.35"/>
    <row r="59" ht="23.25" customHeight="1" x14ac:dyDescent="0.35"/>
    <row r="60" ht="23.25" customHeight="1" x14ac:dyDescent="0.35"/>
    <row r="61" ht="23.25" customHeight="1" x14ac:dyDescent="0.35"/>
    <row r="62" ht="23.25" customHeight="1" x14ac:dyDescent="0.35"/>
    <row r="63" ht="23.25" customHeight="1" x14ac:dyDescent="0.35"/>
    <row r="64" ht="23.25" customHeight="1" x14ac:dyDescent="0.35"/>
    <row r="65" ht="23.25" customHeight="1" x14ac:dyDescent="0.35"/>
    <row r="66" ht="23.25" customHeight="1" x14ac:dyDescent="0.35"/>
    <row r="67" ht="23.25" customHeight="1" x14ac:dyDescent="0.35"/>
    <row r="68" ht="23.25" customHeight="1" x14ac:dyDescent="0.35"/>
    <row r="69" ht="23.25" customHeight="1" x14ac:dyDescent="0.35"/>
    <row r="70" ht="23.25" customHeight="1" x14ac:dyDescent="0.35"/>
    <row r="71" ht="23.25" customHeight="1" x14ac:dyDescent="0.35"/>
    <row r="72" ht="23.25" customHeight="1" x14ac:dyDescent="0.35"/>
    <row r="73" ht="23.25" customHeight="1" x14ac:dyDescent="0.35"/>
    <row r="74" ht="23.25" customHeight="1" x14ac:dyDescent="0.35"/>
    <row r="75" ht="23.25" customHeight="1" x14ac:dyDescent="0.35"/>
    <row r="76" ht="23.25" customHeight="1" x14ac:dyDescent="0.35"/>
    <row r="77" ht="23.25" customHeight="1" x14ac:dyDescent="0.35"/>
    <row r="78" ht="23.25" customHeight="1" x14ac:dyDescent="0.35"/>
    <row r="79" ht="23.25" customHeight="1" x14ac:dyDescent="0.35"/>
    <row r="80" ht="23.25" customHeight="1" x14ac:dyDescent="0.35"/>
    <row r="81" ht="23.25" customHeight="1" x14ac:dyDescent="0.35"/>
    <row r="82" ht="23.25" customHeight="1" x14ac:dyDescent="0.35"/>
    <row r="83" ht="23.25" customHeight="1" x14ac:dyDescent="0.35"/>
    <row r="84" ht="23.25" customHeight="1" x14ac:dyDescent="0.35"/>
    <row r="85" ht="23.25" customHeight="1" x14ac:dyDescent="0.35"/>
    <row r="86" ht="23.25" customHeight="1" x14ac:dyDescent="0.35"/>
    <row r="87" ht="23.25" customHeight="1" x14ac:dyDescent="0.35"/>
    <row r="88" ht="23.25" customHeight="1" x14ac:dyDescent="0.35"/>
    <row r="89" ht="23.25" customHeight="1" x14ac:dyDescent="0.35"/>
    <row r="90" ht="23.25" customHeight="1" x14ac:dyDescent="0.35"/>
    <row r="91" ht="23.25" customHeight="1" x14ac:dyDescent="0.35"/>
    <row r="92" ht="23.25" customHeight="1" x14ac:dyDescent="0.35"/>
    <row r="93" ht="23.25" customHeight="1" x14ac:dyDescent="0.35"/>
    <row r="94" ht="23.25" customHeight="1" x14ac:dyDescent="0.35"/>
    <row r="95" ht="23.25" customHeight="1" x14ac:dyDescent="0.35"/>
    <row r="96" ht="23.25" customHeight="1" x14ac:dyDescent="0.35"/>
    <row r="97" ht="23.25" customHeight="1" x14ac:dyDescent="0.35"/>
    <row r="98" ht="23.25" customHeight="1" x14ac:dyDescent="0.35"/>
    <row r="99" ht="23.25" customHeight="1" x14ac:dyDescent="0.35"/>
    <row r="100" ht="23.25" customHeight="1" x14ac:dyDescent="0.35"/>
    <row r="101" ht="23.25" customHeight="1" x14ac:dyDescent="0.35"/>
    <row r="102" ht="23.25" customHeight="1" x14ac:dyDescent="0.35"/>
    <row r="103" ht="23.25" customHeight="1" x14ac:dyDescent="0.35"/>
    <row r="104" ht="23.25" customHeight="1" x14ac:dyDescent="0.35"/>
    <row r="105" ht="23.25" customHeight="1" x14ac:dyDescent="0.35"/>
    <row r="106" ht="23.25" customHeight="1" x14ac:dyDescent="0.35"/>
    <row r="107" ht="23.25" customHeight="1" x14ac:dyDescent="0.35"/>
    <row r="108" ht="23.25" customHeight="1" x14ac:dyDescent="0.35"/>
    <row r="109" ht="23.25" customHeight="1" x14ac:dyDescent="0.35"/>
    <row r="110" ht="23.25" customHeight="1" x14ac:dyDescent="0.35"/>
    <row r="111" ht="23.25" customHeight="1" x14ac:dyDescent="0.35"/>
    <row r="112" ht="23.25" customHeight="1" x14ac:dyDescent="0.35"/>
    <row r="113" ht="23.25" customHeight="1" x14ac:dyDescent="0.35"/>
    <row r="114" ht="23.25" customHeight="1" x14ac:dyDescent="0.35"/>
    <row r="115" ht="23.25" customHeight="1" x14ac:dyDescent="0.35"/>
    <row r="116" ht="23.25" customHeight="1" x14ac:dyDescent="0.35"/>
    <row r="117" ht="23.25" customHeight="1" x14ac:dyDescent="0.35"/>
    <row r="118" ht="23.25" customHeight="1" x14ac:dyDescent="0.35"/>
    <row r="119" ht="23.25" customHeight="1" x14ac:dyDescent="0.35"/>
    <row r="120" ht="23.25" customHeight="1" x14ac:dyDescent="0.35"/>
    <row r="121" ht="23.25" customHeight="1" x14ac:dyDescent="0.35"/>
    <row r="122" ht="23.25" customHeight="1" x14ac:dyDescent="0.35"/>
    <row r="123" ht="23.25" customHeight="1" x14ac:dyDescent="0.35"/>
    <row r="124" ht="23.25" customHeight="1" x14ac:dyDescent="0.35"/>
    <row r="125" ht="23.25" customHeight="1" x14ac:dyDescent="0.35"/>
    <row r="126" ht="23.25" customHeight="1" x14ac:dyDescent="0.35"/>
    <row r="127" ht="23.25" customHeight="1" x14ac:dyDescent="0.35"/>
    <row r="128" ht="23.25" customHeight="1" x14ac:dyDescent="0.35"/>
    <row r="129" ht="23.25" customHeight="1" x14ac:dyDescent="0.35"/>
    <row r="130" ht="23.25" customHeight="1" x14ac:dyDescent="0.35"/>
    <row r="131" ht="23.25" customHeight="1" x14ac:dyDescent="0.35"/>
    <row r="132" ht="23.25" customHeight="1" x14ac:dyDescent="0.35"/>
    <row r="133" ht="23.25" customHeight="1" x14ac:dyDescent="0.35"/>
    <row r="134" ht="23.25" customHeight="1" x14ac:dyDescent="0.35"/>
    <row r="135" ht="23.25" customHeight="1" x14ac:dyDescent="0.35"/>
    <row r="136" ht="23.25" customHeight="1" x14ac:dyDescent="0.35"/>
    <row r="137" ht="23.25" customHeight="1" x14ac:dyDescent="0.35"/>
    <row r="138" ht="23.25" customHeight="1" x14ac:dyDescent="0.35"/>
    <row r="139" ht="23.25" customHeight="1" x14ac:dyDescent="0.35"/>
    <row r="140" ht="23.25" customHeight="1" x14ac:dyDescent="0.35"/>
    <row r="141" ht="23.25" customHeight="1" x14ac:dyDescent="0.35"/>
  </sheetData>
  <mergeCells count="1">
    <mergeCell ref="C2:G5"/>
  </mergeCells>
  <printOptions horizontalCentered="1"/>
  <pageMargins left="0.31496062992125984" right="0.31496062992125984" top="0.35433070866141736" bottom="0.35433070866141736" header="0.31496062992125984" footer="0.31496062992125984"/>
  <pageSetup scale="44"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18028-1D8B-4AD3-9B9B-F919CD2B878C}">
  <sheetPr codeName="Hoja1">
    <tabColor theme="3" tint="0.79998168889431442"/>
    <pageSetUpPr fitToPage="1"/>
  </sheetPr>
  <dimension ref="B1:XFD115"/>
  <sheetViews>
    <sheetView showGridLines="0" showWhiteSpace="0" zoomScale="50" zoomScaleNormal="50" zoomScaleSheetLayoutView="55" zoomScalePageLayoutView="55" workbookViewId="0">
      <selection activeCell="G16" sqref="G16"/>
    </sheetView>
  </sheetViews>
  <sheetFormatPr baseColWidth="10" defaultColWidth="0.7109375" defaultRowHeight="15" x14ac:dyDescent="0.25"/>
  <cols>
    <col min="1" max="2" width="2.42578125" customWidth="1"/>
    <col min="3" max="3" width="16.85546875" style="48" customWidth="1"/>
    <col min="4" max="4" width="11.42578125" style="16" customWidth="1"/>
    <col min="5" max="5" width="115" style="4" customWidth="1"/>
    <col min="6" max="6" width="23.42578125" style="3" customWidth="1"/>
    <col min="7" max="8" width="23.7109375" style="3" customWidth="1"/>
    <col min="9" max="9" width="23.42578125" style="3" customWidth="1"/>
    <col min="10" max="11" width="15.85546875" style="29" customWidth="1"/>
    <col min="12" max="12" width="2.42578125" style="7" customWidth="1"/>
    <col min="13" max="13" width="16.28515625" style="2" customWidth="1"/>
    <col min="14" max="28" width="16.28515625" customWidth="1"/>
    <col min="29" max="67" width="8" customWidth="1"/>
    <col min="16382" max="16382" width="11.42578125" hidden="1" customWidth="1"/>
    <col min="16384" max="16384" width="41" customWidth="1"/>
  </cols>
  <sheetData>
    <row r="1" spans="2:14" ht="24.75" customHeight="1" x14ac:dyDescent="0.35">
      <c r="C1" s="46"/>
      <c r="D1" s="19"/>
      <c r="E1" s="20"/>
      <c r="F1" s="21"/>
      <c r="G1" s="21"/>
      <c r="H1" s="21"/>
      <c r="I1" s="21"/>
      <c r="J1" s="27"/>
      <c r="K1" s="27"/>
      <c r="L1" s="6"/>
    </row>
    <row r="2" spans="2:14" ht="20.25" customHeight="1" x14ac:dyDescent="0.35">
      <c r="C2" s="107" t="s">
        <v>53</v>
      </c>
      <c r="D2" s="107"/>
      <c r="E2" s="107"/>
      <c r="F2" s="107"/>
      <c r="G2" s="107"/>
      <c r="H2" s="107"/>
      <c r="I2" s="107"/>
      <c r="J2" s="107"/>
      <c r="K2" s="107"/>
      <c r="L2" s="107"/>
    </row>
    <row r="3" spans="2:14" ht="15" customHeight="1" x14ac:dyDescent="0.35">
      <c r="C3" s="107"/>
      <c r="D3" s="107"/>
      <c r="E3" s="107"/>
      <c r="F3" s="107"/>
      <c r="G3" s="107"/>
      <c r="H3" s="107"/>
      <c r="I3" s="107"/>
      <c r="J3" s="107"/>
      <c r="K3" s="107"/>
      <c r="L3" s="107"/>
    </row>
    <row r="4" spans="2:14" ht="15" customHeight="1" x14ac:dyDescent="0.35">
      <c r="C4" s="107"/>
      <c r="D4" s="107"/>
      <c r="E4" s="107"/>
      <c r="F4" s="107"/>
      <c r="G4" s="107"/>
      <c r="H4" s="107"/>
      <c r="I4" s="107"/>
      <c r="J4" s="107"/>
      <c r="K4" s="107"/>
      <c r="L4" s="107"/>
    </row>
    <row r="5" spans="2:14" ht="15" customHeight="1" x14ac:dyDescent="0.35">
      <c r="C5" s="107"/>
      <c r="D5" s="107"/>
      <c r="E5" s="107"/>
      <c r="F5" s="107"/>
      <c r="G5" s="107"/>
      <c r="H5" s="107"/>
      <c r="I5" s="107"/>
      <c r="J5" s="107"/>
      <c r="K5" s="107"/>
      <c r="L5" s="107"/>
    </row>
    <row r="6" spans="2:14" ht="9.75" customHeight="1" x14ac:dyDescent="0.35">
      <c r="C6" s="46"/>
      <c r="D6" s="19"/>
      <c r="E6" s="20"/>
      <c r="F6" s="21"/>
      <c r="G6" s="21"/>
      <c r="H6" s="21"/>
      <c r="I6" s="21"/>
      <c r="J6" s="27"/>
      <c r="K6" s="27"/>
      <c r="L6" s="6"/>
    </row>
    <row r="7" spans="2:14" s="1" customFormat="1" ht="24.75" customHeight="1" x14ac:dyDescent="0.35">
      <c r="B7" s="12"/>
      <c r="C7" s="108" t="s">
        <v>11</v>
      </c>
      <c r="D7" s="108" t="s">
        <v>12</v>
      </c>
      <c r="E7" s="108" t="s">
        <v>13</v>
      </c>
      <c r="F7" s="109" t="s">
        <v>54</v>
      </c>
      <c r="G7" s="109"/>
      <c r="H7" s="109"/>
      <c r="I7" s="109"/>
      <c r="J7" s="110" t="s">
        <v>55</v>
      </c>
      <c r="K7" s="110"/>
      <c r="L7" s="9" t="s">
        <v>56</v>
      </c>
      <c r="M7" s="18"/>
    </row>
    <row r="8" spans="2:14" s="1" customFormat="1" ht="80.25" customHeight="1" x14ac:dyDescent="0.35">
      <c r="B8" s="12"/>
      <c r="C8" s="108"/>
      <c r="D8" s="108"/>
      <c r="E8" s="108"/>
      <c r="F8" s="24" t="s">
        <v>57</v>
      </c>
      <c r="G8" s="24" t="s">
        <v>58</v>
      </c>
      <c r="H8" s="24" t="s">
        <v>59</v>
      </c>
      <c r="I8" s="24" t="s">
        <v>60</v>
      </c>
      <c r="J8" s="28" t="s">
        <v>61</v>
      </c>
      <c r="K8" s="28" t="s">
        <v>62</v>
      </c>
      <c r="L8" s="8"/>
      <c r="M8" s="18"/>
    </row>
    <row r="9" spans="2:14" s="5" customFormat="1" ht="64.5" customHeight="1" x14ac:dyDescent="0.25">
      <c r="B9" s="13"/>
      <c r="C9" s="111" t="s">
        <v>15</v>
      </c>
      <c r="D9" s="103" t="s">
        <v>16</v>
      </c>
      <c r="E9" s="54" t="s">
        <v>63</v>
      </c>
      <c r="F9" s="55">
        <v>409355.20455000002</v>
      </c>
      <c r="G9" s="55">
        <v>0</v>
      </c>
      <c r="H9" s="55">
        <v>0</v>
      </c>
      <c r="I9" s="58">
        <v>0</v>
      </c>
      <c r="J9" s="56">
        <v>0</v>
      </c>
      <c r="K9" s="56">
        <v>0</v>
      </c>
      <c r="L9" s="10"/>
      <c r="M9" s="26"/>
      <c r="N9" s="45"/>
    </row>
    <row r="10" spans="2:14" s="5" customFormat="1" ht="57" customHeight="1" x14ac:dyDescent="0.25">
      <c r="B10" s="13"/>
      <c r="C10" s="111"/>
      <c r="D10" s="100"/>
      <c r="E10" s="45" t="s">
        <v>64</v>
      </c>
      <c r="F10" s="33">
        <v>70644.795450000005</v>
      </c>
      <c r="G10" s="33">
        <v>0</v>
      </c>
      <c r="H10" s="33">
        <v>0</v>
      </c>
      <c r="I10" s="38">
        <v>0</v>
      </c>
      <c r="J10" s="36">
        <v>0</v>
      </c>
      <c r="K10" s="36">
        <v>0</v>
      </c>
      <c r="L10" s="10"/>
      <c r="M10" s="26"/>
      <c r="N10" s="45"/>
    </row>
    <row r="11" spans="2:14" s="5" customFormat="1" ht="57.75" customHeight="1" x14ac:dyDescent="0.25">
      <c r="B11" s="13"/>
      <c r="C11" s="111"/>
      <c r="D11" s="104"/>
      <c r="E11" s="61" t="s">
        <v>65</v>
      </c>
      <c r="F11" s="62">
        <v>47054</v>
      </c>
      <c r="G11" s="62">
        <v>0</v>
      </c>
      <c r="H11" s="62">
        <v>450.64039100000002</v>
      </c>
      <c r="I11" s="63">
        <v>0</v>
      </c>
      <c r="J11" s="64">
        <v>0.95770899604709481</v>
      </c>
      <c r="K11" s="64">
        <v>0</v>
      </c>
      <c r="L11" s="10"/>
      <c r="M11" s="26"/>
      <c r="N11" s="45"/>
    </row>
    <row r="12" spans="2:14" s="5" customFormat="1" ht="72" customHeight="1" x14ac:dyDescent="0.25">
      <c r="B12" s="13"/>
      <c r="C12" s="111"/>
      <c r="D12" s="65" t="s">
        <v>17</v>
      </c>
      <c r="E12" s="66" t="s">
        <v>66</v>
      </c>
      <c r="F12" s="67">
        <v>9000</v>
      </c>
      <c r="G12" s="67">
        <v>0</v>
      </c>
      <c r="H12" s="67">
        <v>0</v>
      </c>
      <c r="I12" s="68">
        <v>0</v>
      </c>
      <c r="J12" s="69">
        <v>0</v>
      </c>
      <c r="K12" s="69">
        <v>0</v>
      </c>
      <c r="L12" s="10"/>
      <c r="M12" s="26"/>
      <c r="N12" s="45"/>
    </row>
    <row r="13" spans="2:14" s="5" customFormat="1" ht="59.25" customHeight="1" x14ac:dyDescent="0.25">
      <c r="B13" s="13"/>
      <c r="C13" s="111"/>
      <c r="D13" s="100" t="s">
        <v>18</v>
      </c>
      <c r="E13" s="45" t="s">
        <v>67</v>
      </c>
      <c r="F13" s="33">
        <v>1200</v>
      </c>
      <c r="G13" s="33">
        <v>0</v>
      </c>
      <c r="H13" s="33">
        <v>0</v>
      </c>
      <c r="I13" s="33">
        <v>0</v>
      </c>
      <c r="J13" s="36">
        <v>0</v>
      </c>
      <c r="K13" s="36">
        <v>0</v>
      </c>
      <c r="L13" s="10"/>
      <c r="M13" s="26"/>
      <c r="N13" s="45"/>
    </row>
    <row r="14" spans="2:14" s="5" customFormat="1" ht="47.25" customHeight="1" x14ac:dyDescent="0.25">
      <c r="B14" s="13"/>
      <c r="C14" s="111"/>
      <c r="D14" s="100"/>
      <c r="E14" s="45" t="s">
        <v>68</v>
      </c>
      <c r="F14" s="33">
        <v>4000</v>
      </c>
      <c r="G14" s="33">
        <v>0</v>
      </c>
      <c r="H14" s="33">
        <v>0</v>
      </c>
      <c r="I14" s="33">
        <v>0</v>
      </c>
      <c r="J14" s="36">
        <v>0</v>
      </c>
      <c r="K14" s="36">
        <v>0</v>
      </c>
      <c r="L14" s="10"/>
      <c r="M14" s="26"/>
      <c r="N14" s="45"/>
    </row>
    <row r="15" spans="2:14" s="5" customFormat="1" ht="69.75" x14ac:dyDescent="0.25">
      <c r="B15" s="13"/>
      <c r="C15" s="112"/>
      <c r="D15" s="113"/>
      <c r="E15" s="50" t="s">
        <v>69</v>
      </c>
      <c r="F15" s="51">
        <v>11712</v>
      </c>
      <c r="G15" s="51">
        <v>0</v>
      </c>
      <c r="H15" s="51">
        <v>11097.49494</v>
      </c>
      <c r="I15" s="52">
        <v>0</v>
      </c>
      <c r="J15" s="53">
        <v>94.753201331967219</v>
      </c>
      <c r="K15" s="53">
        <v>0</v>
      </c>
      <c r="L15" s="10"/>
      <c r="M15" s="26"/>
      <c r="N15" s="45"/>
    </row>
    <row r="16" spans="2:14" s="5" customFormat="1" ht="60" customHeight="1" x14ac:dyDescent="0.25">
      <c r="B16" s="13"/>
      <c r="C16" s="114" t="s">
        <v>19</v>
      </c>
      <c r="D16" s="103" t="s">
        <v>20</v>
      </c>
      <c r="E16" s="54" t="s">
        <v>70</v>
      </c>
      <c r="F16" s="55">
        <v>1744827.492541</v>
      </c>
      <c r="G16" s="55">
        <v>0</v>
      </c>
      <c r="H16" s="55">
        <v>0</v>
      </c>
      <c r="I16" s="55">
        <v>0</v>
      </c>
      <c r="J16" s="56">
        <v>0</v>
      </c>
      <c r="K16" s="56">
        <v>0</v>
      </c>
      <c r="L16" s="10"/>
      <c r="M16" s="26"/>
      <c r="N16" s="45"/>
    </row>
    <row r="17" spans="2:14" s="5" customFormat="1" ht="57.75" customHeight="1" x14ac:dyDescent="0.25">
      <c r="B17" s="13"/>
      <c r="C17" s="111"/>
      <c r="D17" s="100"/>
      <c r="E17" s="45" t="s">
        <v>71</v>
      </c>
      <c r="F17" s="33">
        <v>127673</v>
      </c>
      <c r="G17" s="33">
        <v>0</v>
      </c>
      <c r="H17" s="33">
        <v>0</v>
      </c>
      <c r="I17" s="33">
        <v>0</v>
      </c>
      <c r="J17" s="36">
        <v>0</v>
      </c>
      <c r="K17" s="36">
        <v>0</v>
      </c>
      <c r="L17" s="10"/>
      <c r="M17" s="26"/>
      <c r="N17" s="45"/>
    </row>
    <row r="18" spans="2:14" s="5" customFormat="1" ht="41.25" customHeight="1" x14ac:dyDescent="0.25">
      <c r="B18" s="13"/>
      <c r="C18" s="111"/>
      <c r="D18" s="99" t="s">
        <v>17</v>
      </c>
      <c r="E18" s="70" t="s">
        <v>72</v>
      </c>
      <c r="F18" s="71">
        <v>88312.718676999997</v>
      </c>
      <c r="G18" s="71">
        <v>0</v>
      </c>
      <c r="H18" s="71">
        <v>21522.301579430001</v>
      </c>
      <c r="I18" s="71">
        <v>0</v>
      </c>
      <c r="J18" s="72">
        <v>24.370557154000547</v>
      </c>
      <c r="K18" s="72">
        <v>0</v>
      </c>
      <c r="L18" s="10"/>
      <c r="M18" s="26"/>
      <c r="N18" s="45"/>
    </row>
    <row r="19" spans="2:14" s="5" customFormat="1" ht="49.5" customHeight="1" x14ac:dyDescent="0.25">
      <c r="B19" s="13"/>
      <c r="C19" s="111"/>
      <c r="D19" s="100"/>
      <c r="E19" s="45" t="s">
        <v>73</v>
      </c>
      <c r="F19" s="33">
        <v>110230</v>
      </c>
      <c r="G19" s="33">
        <v>0</v>
      </c>
      <c r="H19" s="33">
        <v>54589.700861830002</v>
      </c>
      <c r="I19" s="33">
        <v>0</v>
      </c>
      <c r="J19" s="36">
        <v>49.523451748008711</v>
      </c>
      <c r="K19" s="36">
        <v>0</v>
      </c>
      <c r="L19" s="10"/>
      <c r="M19" s="26"/>
      <c r="N19" s="45"/>
    </row>
    <row r="20" spans="2:14" s="5" customFormat="1" ht="58.5" customHeight="1" x14ac:dyDescent="0.25">
      <c r="B20" s="13"/>
      <c r="C20" s="111"/>
      <c r="D20" s="100"/>
      <c r="E20" s="45" t="s">
        <v>74</v>
      </c>
      <c r="F20" s="33">
        <v>135280</v>
      </c>
      <c r="G20" s="33">
        <v>0</v>
      </c>
      <c r="H20" s="33">
        <v>61719.746744399999</v>
      </c>
      <c r="I20" s="33">
        <v>0</v>
      </c>
      <c r="J20" s="36">
        <v>45.623703980189234</v>
      </c>
      <c r="K20" s="36">
        <v>0</v>
      </c>
      <c r="L20" s="10"/>
      <c r="M20" s="26"/>
      <c r="N20" s="45"/>
    </row>
    <row r="21" spans="2:14" s="5" customFormat="1" ht="69.75" customHeight="1" x14ac:dyDescent="0.25">
      <c r="B21" s="13"/>
      <c r="C21" s="111"/>
      <c r="D21" s="115"/>
      <c r="E21" s="73" t="s">
        <v>75</v>
      </c>
      <c r="F21" s="74">
        <v>41294.008177999996</v>
      </c>
      <c r="G21" s="74">
        <v>0</v>
      </c>
      <c r="H21" s="74">
        <v>169.208213</v>
      </c>
      <c r="I21" s="75">
        <v>0</v>
      </c>
      <c r="J21" s="76">
        <v>0.40976456504444686</v>
      </c>
      <c r="K21" s="76">
        <v>0</v>
      </c>
      <c r="L21" s="10"/>
      <c r="M21" s="26"/>
      <c r="N21" s="45"/>
    </row>
    <row r="22" spans="2:14" s="5" customFormat="1" ht="45.75" customHeight="1" x14ac:dyDescent="0.25">
      <c r="B22" s="13"/>
      <c r="C22" s="111"/>
      <c r="D22" s="100" t="s">
        <v>18</v>
      </c>
      <c r="E22" s="45" t="s">
        <v>76</v>
      </c>
      <c r="F22" s="33">
        <v>778</v>
      </c>
      <c r="G22" s="33">
        <v>0</v>
      </c>
      <c r="H22" s="33">
        <v>0</v>
      </c>
      <c r="I22" s="37">
        <v>0</v>
      </c>
      <c r="J22" s="36">
        <v>0</v>
      </c>
      <c r="K22" s="36">
        <v>0</v>
      </c>
      <c r="L22" s="10"/>
      <c r="M22" s="26"/>
      <c r="N22" s="45"/>
    </row>
    <row r="23" spans="2:14" s="5" customFormat="1" ht="79.5" customHeight="1" x14ac:dyDescent="0.25">
      <c r="B23" s="13"/>
      <c r="C23" s="112"/>
      <c r="D23" s="113"/>
      <c r="E23" s="50" t="s">
        <v>77</v>
      </c>
      <c r="F23" s="51">
        <v>2123</v>
      </c>
      <c r="G23" s="51">
        <v>0</v>
      </c>
      <c r="H23" s="51">
        <v>418.36189899999999</v>
      </c>
      <c r="I23" s="57">
        <v>0</v>
      </c>
      <c r="J23" s="53">
        <v>19.706165756005653</v>
      </c>
      <c r="K23" s="53">
        <v>0</v>
      </c>
      <c r="L23" s="10"/>
      <c r="M23" s="26"/>
      <c r="N23" s="45"/>
    </row>
    <row r="24" spans="2:14" s="5" customFormat="1" ht="60" customHeight="1" x14ac:dyDescent="0.25">
      <c r="B24" s="13"/>
      <c r="C24" s="114" t="s">
        <v>21</v>
      </c>
      <c r="D24" s="25"/>
      <c r="E24" s="54" t="s">
        <v>78</v>
      </c>
      <c r="F24" s="55">
        <v>5000</v>
      </c>
      <c r="G24" s="55">
        <v>0</v>
      </c>
      <c r="H24" s="55">
        <v>572.00215800000001</v>
      </c>
      <c r="I24" s="58">
        <v>0</v>
      </c>
      <c r="J24" s="56">
        <v>11.44004316</v>
      </c>
      <c r="K24" s="56">
        <v>0</v>
      </c>
      <c r="L24" s="10"/>
      <c r="M24" s="26"/>
      <c r="N24" s="45"/>
    </row>
    <row r="25" spans="2:14" s="5" customFormat="1" ht="45.75" customHeight="1" x14ac:dyDescent="0.25">
      <c r="B25" s="13"/>
      <c r="C25" s="111"/>
      <c r="D25" s="23"/>
      <c r="E25" s="45" t="s">
        <v>79</v>
      </c>
      <c r="F25" s="33">
        <v>1000</v>
      </c>
      <c r="G25" s="33">
        <v>0</v>
      </c>
      <c r="H25" s="33">
        <v>0</v>
      </c>
      <c r="I25" s="38">
        <v>0</v>
      </c>
      <c r="J25" s="36">
        <v>0</v>
      </c>
      <c r="K25" s="36">
        <v>0</v>
      </c>
      <c r="L25" s="10"/>
      <c r="M25" s="26"/>
      <c r="N25" s="45"/>
    </row>
    <row r="26" spans="2:14" s="5" customFormat="1" ht="62.25" customHeight="1" x14ac:dyDescent="0.25">
      <c r="B26" s="13"/>
      <c r="C26" s="111"/>
      <c r="D26" s="23"/>
      <c r="E26" s="45" t="s">
        <v>80</v>
      </c>
      <c r="F26" s="33">
        <v>1300</v>
      </c>
      <c r="G26" s="33">
        <v>0</v>
      </c>
      <c r="H26" s="33">
        <v>0</v>
      </c>
      <c r="I26" s="33">
        <v>0</v>
      </c>
      <c r="J26" s="36">
        <v>0</v>
      </c>
      <c r="K26" s="36">
        <v>0</v>
      </c>
      <c r="L26" s="10"/>
      <c r="M26" s="26"/>
      <c r="N26" s="45"/>
    </row>
    <row r="27" spans="2:14" s="5" customFormat="1" ht="43.5" customHeight="1" x14ac:dyDescent="0.25">
      <c r="B27" s="13"/>
      <c r="C27" s="111"/>
      <c r="D27" s="23"/>
      <c r="E27" s="45" t="s">
        <v>81</v>
      </c>
      <c r="F27" s="33">
        <v>8000</v>
      </c>
      <c r="G27" s="33">
        <v>0</v>
      </c>
      <c r="H27" s="33">
        <v>0</v>
      </c>
      <c r="I27" s="38">
        <v>0</v>
      </c>
      <c r="J27" s="36">
        <v>0</v>
      </c>
      <c r="K27" s="36">
        <v>0</v>
      </c>
      <c r="L27" s="10"/>
      <c r="M27" s="26"/>
      <c r="N27" s="45"/>
    </row>
    <row r="28" spans="2:14" s="5" customFormat="1" ht="59.25" customHeight="1" x14ac:dyDescent="0.25">
      <c r="B28" s="13"/>
      <c r="C28" s="111"/>
      <c r="D28" s="23"/>
      <c r="E28" s="45" t="s">
        <v>82</v>
      </c>
      <c r="F28" s="33">
        <v>4000</v>
      </c>
      <c r="G28" s="33">
        <v>0</v>
      </c>
      <c r="H28" s="33">
        <v>33.234667000000002</v>
      </c>
      <c r="I28" s="38">
        <v>0</v>
      </c>
      <c r="J28" s="36">
        <v>0.83086667500000011</v>
      </c>
      <c r="K28" s="36">
        <v>0</v>
      </c>
      <c r="L28" s="10"/>
      <c r="M28" s="26"/>
      <c r="N28" s="45"/>
    </row>
    <row r="29" spans="2:14" s="5" customFormat="1" ht="73.5" customHeight="1" x14ac:dyDescent="0.25">
      <c r="B29" s="13"/>
      <c r="C29" s="111"/>
      <c r="D29" s="14"/>
      <c r="E29" s="45" t="s">
        <v>83</v>
      </c>
      <c r="F29" s="32">
        <v>4500</v>
      </c>
      <c r="G29" s="33">
        <v>0</v>
      </c>
      <c r="H29" s="32">
        <v>334.07703400000003</v>
      </c>
      <c r="I29" s="39">
        <v>0</v>
      </c>
      <c r="J29" s="36">
        <v>7.4239340888888892</v>
      </c>
      <c r="K29" s="36">
        <v>0</v>
      </c>
      <c r="L29" s="10"/>
      <c r="M29" s="26"/>
      <c r="N29" s="45"/>
    </row>
    <row r="30" spans="2:14" s="5" customFormat="1" ht="58.5" customHeight="1" x14ac:dyDescent="0.25">
      <c r="B30" s="13"/>
      <c r="C30" s="111"/>
      <c r="D30" s="17"/>
      <c r="E30" s="45" t="s">
        <v>84</v>
      </c>
      <c r="F30" s="32">
        <v>2124</v>
      </c>
      <c r="G30" s="33">
        <v>0</v>
      </c>
      <c r="H30" s="32">
        <v>168.82880843000001</v>
      </c>
      <c r="I30" s="39">
        <v>0</v>
      </c>
      <c r="J30" s="36">
        <v>7.9486256322975528</v>
      </c>
      <c r="K30" s="36">
        <v>0</v>
      </c>
      <c r="L30" s="10"/>
      <c r="M30" s="26"/>
      <c r="N30" s="45"/>
    </row>
    <row r="31" spans="2:14" s="5" customFormat="1" ht="68.25" customHeight="1" x14ac:dyDescent="0.25">
      <c r="B31" s="13"/>
      <c r="C31" s="112"/>
      <c r="D31" s="22"/>
      <c r="E31" s="50" t="s">
        <v>85</v>
      </c>
      <c r="F31" s="59">
        <v>30749.121289999999</v>
      </c>
      <c r="G31" s="51">
        <v>0</v>
      </c>
      <c r="H31" s="59">
        <v>914.96316899999999</v>
      </c>
      <c r="I31" s="60">
        <v>95.035692999999995</v>
      </c>
      <c r="J31" s="53">
        <v>2.9755750103257665</v>
      </c>
      <c r="K31" s="53">
        <v>0.30906799613459784</v>
      </c>
      <c r="L31" s="10"/>
      <c r="M31" s="26"/>
      <c r="N31" s="45"/>
    </row>
    <row r="32" spans="2:14" s="5" customFormat="1" ht="68.25" customHeight="1" x14ac:dyDescent="0.25">
      <c r="B32" s="13"/>
      <c r="C32" s="116" t="s">
        <v>22</v>
      </c>
      <c r="D32" s="103"/>
      <c r="E32" s="54" t="s">
        <v>86</v>
      </c>
      <c r="F32" s="55">
        <v>1380</v>
      </c>
      <c r="G32" s="55">
        <v>0</v>
      </c>
      <c r="H32" s="55">
        <v>0</v>
      </c>
      <c r="I32" s="58">
        <v>0</v>
      </c>
      <c r="J32" s="56">
        <v>0</v>
      </c>
      <c r="K32" s="56">
        <v>0</v>
      </c>
      <c r="L32" s="10"/>
      <c r="M32" s="26"/>
      <c r="N32" s="45"/>
    </row>
    <row r="33" spans="2:14 16384:16384" s="5" customFormat="1" ht="46.5" customHeight="1" x14ac:dyDescent="0.25">
      <c r="B33" s="13"/>
      <c r="C33" s="117"/>
      <c r="D33" s="100"/>
      <c r="E33" s="45" t="s">
        <v>87</v>
      </c>
      <c r="F33" s="33">
        <v>2611</v>
      </c>
      <c r="G33" s="33">
        <v>0</v>
      </c>
      <c r="H33" s="33">
        <v>2.8953229999999999</v>
      </c>
      <c r="I33" s="38">
        <v>0</v>
      </c>
      <c r="J33" s="36">
        <v>0.1108894293374186</v>
      </c>
      <c r="K33" s="36">
        <v>0</v>
      </c>
      <c r="L33" s="10"/>
      <c r="M33" s="26"/>
      <c r="N33" s="45"/>
    </row>
    <row r="34" spans="2:14 16384:16384" s="5" customFormat="1" ht="68.25" customHeight="1" x14ac:dyDescent="0.25">
      <c r="B34" s="13"/>
      <c r="C34" s="117"/>
      <c r="D34" s="100"/>
      <c r="E34" s="45" t="s">
        <v>88</v>
      </c>
      <c r="F34" s="33">
        <v>3803</v>
      </c>
      <c r="G34" s="33">
        <v>0</v>
      </c>
      <c r="H34" s="33">
        <v>0</v>
      </c>
      <c r="I34" s="38">
        <v>0</v>
      </c>
      <c r="J34" s="36">
        <v>0</v>
      </c>
      <c r="K34" s="36">
        <v>0</v>
      </c>
      <c r="L34" s="10"/>
      <c r="M34" s="26"/>
      <c r="N34" s="45"/>
    </row>
    <row r="35" spans="2:14 16384:16384" s="5" customFormat="1" ht="71.25" customHeight="1" x14ac:dyDescent="0.25">
      <c r="B35" s="13"/>
      <c r="C35" s="118"/>
      <c r="D35" s="113"/>
      <c r="E35" s="50" t="s">
        <v>89</v>
      </c>
      <c r="F35" s="51">
        <v>5560</v>
      </c>
      <c r="G35" s="51">
        <v>0</v>
      </c>
      <c r="H35" s="51">
        <v>687.22208699999999</v>
      </c>
      <c r="I35" s="52">
        <v>0</v>
      </c>
      <c r="J35" s="53">
        <v>12.360109478417266</v>
      </c>
      <c r="K35" s="53">
        <v>0</v>
      </c>
      <c r="L35" s="10"/>
      <c r="M35" s="26"/>
      <c r="N35" s="45"/>
    </row>
    <row r="36" spans="2:14 16384:16384" s="5" customFormat="1" ht="69.75" customHeight="1" x14ac:dyDescent="0.25">
      <c r="B36" s="13"/>
      <c r="C36" s="111" t="s">
        <v>23</v>
      </c>
      <c r="D36" s="17"/>
      <c r="E36" s="45" t="s">
        <v>90</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x14ac:dyDescent="0.25">
      <c r="B37" s="13"/>
      <c r="C37" s="111"/>
      <c r="D37" s="17"/>
      <c r="E37" s="45" t="s">
        <v>91</v>
      </c>
      <c r="F37" s="33">
        <v>1700</v>
      </c>
      <c r="G37" s="33">
        <v>0</v>
      </c>
      <c r="H37" s="33">
        <v>681.32861349999996</v>
      </c>
      <c r="I37" s="37">
        <v>0</v>
      </c>
      <c r="J37" s="36">
        <v>40.078153735294116</v>
      </c>
      <c r="K37" s="36">
        <v>0</v>
      </c>
      <c r="L37" s="10"/>
      <c r="M37" s="26"/>
      <c r="N37" s="45"/>
    </row>
    <row r="38" spans="2:14 16384:16384" s="5" customFormat="1" ht="50.25" customHeight="1" x14ac:dyDescent="0.25">
      <c r="B38" s="13"/>
      <c r="C38" s="111"/>
      <c r="D38" s="17"/>
      <c r="E38" s="45" t="s">
        <v>24</v>
      </c>
      <c r="F38" s="32">
        <v>1965</v>
      </c>
      <c r="G38" s="33">
        <v>0</v>
      </c>
      <c r="H38" s="32">
        <v>365.08916599999998</v>
      </c>
      <c r="I38" s="34">
        <v>0</v>
      </c>
      <c r="J38" s="35">
        <v>18.579601323155217</v>
      </c>
      <c r="K38" s="36">
        <v>0</v>
      </c>
      <c r="L38" s="10"/>
      <c r="M38" s="26"/>
      <c r="N38" s="45"/>
    </row>
    <row r="39" spans="2:14 16384:16384" s="5" customFormat="1" ht="60.75" customHeight="1" x14ac:dyDescent="0.25">
      <c r="B39" s="13"/>
      <c r="C39" s="111"/>
      <c r="D39" s="17"/>
      <c r="E39" s="45" t="s">
        <v>92</v>
      </c>
      <c r="F39" s="32">
        <v>458.92788000000002</v>
      </c>
      <c r="G39" s="33">
        <v>0</v>
      </c>
      <c r="H39" s="32">
        <v>0</v>
      </c>
      <c r="I39" s="34">
        <v>0</v>
      </c>
      <c r="J39" s="35">
        <v>0</v>
      </c>
      <c r="K39" s="36">
        <v>0</v>
      </c>
      <c r="L39" s="10"/>
      <c r="M39" s="26"/>
      <c r="N39" s="45"/>
    </row>
    <row r="40" spans="2:14 16384:16384" s="5" customFormat="1" ht="66" customHeight="1" x14ac:dyDescent="0.25">
      <c r="B40" s="13"/>
      <c r="C40" s="111"/>
      <c r="D40" s="14"/>
      <c r="E40" s="45" t="s">
        <v>93</v>
      </c>
      <c r="F40" s="33">
        <v>1204</v>
      </c>
      <c r="G40" s="33">
        <v>0</v>
      </c>
      <c r="H40" s="33">
        <v>261.297167</v>
      </c>
      <c r="I40" s="37">
        <v>0</v>
      </c>
      <c r="J40" s="36">
        <v>21.702422508305649</v>
      </c>
      <c r="K40" s="36">
        <v>0</v>
      </c>
      <c r="L40" s="10"/>
      <c r="M40" s="26"/>
      <c r="N40" s="45"/>
    </row>
    <row r="41" spans="2:14 16384:16384" s="5" customFormat="1" ht="78.75" customHeight="1" x14ac:dyDescent="0.25">
      <c r="B41" s="13"/>
      <c r="C41" s="111"/>
      <c r="D41" s="14"/>
      <c r="E41" s="45" t="s">
        <v>94</v>
      </c>
      <c r="F41" s="33">
        <v>2000</v>
      </c>
      <c r="G41" s="33">
        <v>0</v>
      </c>
      <c r="H41" s="33">
        <v>0</v>
      </c>
      <c r="I41" s="37">
        <v>0</v>
      </c>
      <c r="J41" s="36">
        <v>0</v>
      </c>
      <c r="K41" s="36">
        <v>0</v>
      </c>
      <c r="L41" s="10"/>
      <c r="M41" s="26"/>
      <c r="N41" s="45"/>
    </row>
    <row r="42" spans="2:14 16384:16384" s="5" customFormat="1" ht="51" customHeight="1" x14ac:dyDescent="0.25">
      <c r="B42" s="13"/>
      <c r="C42" s="111"/>
      <c r="D42" s="14"/>
      <c r="E42" s="45" t="s">
        <v>95</v>
      </c>
      <c r="F42" s="33">
        <v>1150</v>
      </c>
      <c r="G42" s="33">
        <v>0</v>
      </c>
      <c r="H42" s="33">
        <v>57.317877000000003</v>
      </c>
      <c r="I42" s="37">
        <v>0</v>
      </c>
      <c r="J42" s="36">
        <v>4.9841632173913046</v>
      </c>
      <c r="K42" s="36">
        <v>0</v>
      </c>
      <c r="L42" s="10"/>
      <c r="M42" s="26"/>
      <c r="N42" s="45"/>
    </row>
    <row r="43" spans="2:14 16384:16384" s="5" customFormat="1" ht="87.75" customHeight="1" x14ac:dyDescent="0.25">
      <c r="B43" s="13"/>
      <c r="C43" s="111"/>
      <c r="D43" s="23"/>
      <c r="E43" s="45" t="s">
        <v>96</v>
      </c>
      <c r="F43" s="33">
        <v>5004</v>
      </c>
      <c r="G43" s="33">
        <v>5004</v>
      </c>
      <c r="H43" s="33">
        <v>0</v>
      </c>
      <c r="I43" s="37">
        <v>0</v>
      </c>
      <c r="J43" s="36">
        <v>0</v>
      </c>
      <c r="K43" s="36">
        <v>0</v>
      </c>
      <c r="L43" s="10"/>
      <c r="M43" s="26"/>
      <c r="N43" s="45"/>
    </row>
    <row r="44" spans="2:14 16384:16384" s="5" customFormat="1" ht="58.5" customHeight="1" x14ac:dyDescent="0.25">
      <c r="B44" s="13"/>
      <c r="C44" s="111"/>
      <c r="D44" s="17"/>
      <c r="E44" s="45" t="s">
        <v>97</v>
      </c>
      <c r="F44" s="33">
        <v>603</v>
      </c>
      <c r="G44" s="33">
        <v>0</v>
      </c>
      <c r="H44" s="33">
        <v>0</v>
      </c>
      <c r="I44" s="37">
        <v>0</v>
      </c>
      <c r="J44" s="36">
        <v>0</v>
      </c>
      <c r="K44" s="36">
        <v>0</v>
      </c>
      <c r="L44" s="10"/>
      <c r="M44" s="26"/>
      <c r="N44" s="45"/>
    </row>
    <row r="45" spans="2:14 16384:16384" s="1" customFormat="1" ht="23.25" x14ac:dyDescent="0.25">
      <c r="B45" s="12"/>
      <c r="C45" s="47"/>
      <c r="D45" s="15"/>
      <c r="E45" s="49" t="s">
        <v>98</v>
      </c>
      <c r="F45" s="30">
        <v>2890596.2685659998</v>
      </c>
      <c r="G45" s="30">
        <v>5004</v>
      </c>
      <c r="H45" s="30">
        <v>154968.00031259001</v>
      </c>
      <c r="I45" s="30">
        <v>95.035692999999995</v>
      </c>
      <c r="J45" s="31">
        <v>5.3611084328102425</v>
      </c>
      <c r="K45" s="31">
        <v>3.2877539500577291E-3</v>
      </c>
      <c r="L45" s="11"/>
      <c r="M45" s="26"/>
      <c r="N45" s="77"/>
    </row>
    <row r="46" spans="2:14 16384:16384" ht="16.5" customHeight="1" x14ac:dyDescent="0.25">
      <c r="B46" s="12"/>
      <c r="E46" s="40"/>
      <c r="F46" s="41"/>
      <c r="G46" s="41"/>
      <c r="H46" s="41"/>
      <c r="I46" s="41"/>
      <c r="J46" s="42">
        <v>0</v>
      </c>
      <c r="K46" s="42">
        <v>0</v>
      </c>
      <c r="L46" s="11"/>
      <c r="M46" s="26"/>
      <c r="N46" s="40"/>
    </row>
    <row r="47" spans="2:14 16384:16384" ht="23.25" x14ac:dyDescent="0.25">
      <c r="B47" s="12"/>
      <c r="E47" s="40"/>
      <c r="F47" s="41"/>
      <c r="G47" s="41"/>
      <c r="H47" s="41"/>
      <c r="I47" s="41"/>
      <c r="J47" s="42">
        <v>0</v>
      </c>
      <c r="K47" s="42">
        <v>0</v>
      </c>
      <c r="L47" s="11"/>
      <c r="M47" s="26"/>
      <c r="N47" s="40"/>
    </row>
    <row r="48" spans="2:14 16384:16384" s="1" customFormat="1" ht="24.75" customHeight="1" x14ac:dyDescent="0.35">
      <c r="B48" s="12"/>
      <c r="C48" s="108"/>
      <c r="D48" s="108"/>
      <c r="E48" s="108" t="s">
        <v>13</v>
      </c>
      <c r="F48" s="109" t="s">
        <v>54</v>
      </c>
      <c r="G48" s="109"/>
      <c r="H48" s="109"/>
      <c r="I48" s="109"/>
      <c r="J48" s="110" t="s">
        <v>55</v>
      </c>
      <c r="K48" s="110"/>
      <c r="L48" s="9" t="s">
        <v>56</v>
      </c>
      <c r="M48" s="18"/>
    </row>
    <row r="49" spans="2:14" s="1" customFormat="1" ht="80.25" customHeight="1" x14ac:dyDescent="0.35">
      <c r="B49" s="12"/>
      <c r="C49" s="108"/>
      <c r="D49" s="108"/>
      <c r="E49" s="108"/>
      <c r="F49" s="24" t="s">
        <v>57</v>
      </c>
      <c r="G49" s="24" t="s">
        <v>58</v>
      </c>
      <c r="H49" s="24" t="s">
        <v>59</v>
      </c>
      <c r="I49" s="24" t="s">
        <v>60</v>
      </c>
      <c r="J49" s="28" t="s">
        <v>61</v>
      </c>
      <c r="K49" s="28" t="s">
        <v>62</v>
      </c>
      <c r="L49" s="8"/>
      <c r="M49" s="18"/>
    </row>
    <row r="50" spans="2:14" ht="68.25" customHeight="1" x14ac:dyDescent="0.25">
      <c r="B50" s="12"/>
      <c r="C50" s="79"/>
      <c r="D50" s="23"/>
      <c r="E50" s="45" t="s">
        <v>99</v>
      </c>
      <c r="F50" s="33">
        <v>218750</v>
      </c>
      <c r="G50" s="33">
        <v>0</v>
      </c>
      <c r="H50" s="33">
        <v>4662.5813410000001</v>
      </c>
      <c r="I50" s="37">
        <v>0</v>
      </c>
      <c r="J50" s="36">
        <v>2.1314657558857144</v>
      </c>
      <c r="K50" s="36">
        <v>0</v>
      </c>
      <c r="L50" s="11"/>
      <c r="M50" s="26"/>
      <c r="N50" s="45"/>
    </row>
    <row r="51" spans="2:14" ht="68.25" customHeight="1" x14ac:dyDescent="0.25">
      <c r="B51" s="12"/>
      <c r="C51" s="79"/>
      <c r="D51" s="23"/>
      <c r="E51" s="45" t="s">
        <v>100</v>
      </c>
      <c r="F51" s="33">
        <v>35000</v>
      </c>
      <c r="G51" s="33">
        <v>0</v>
      </c>
      <c r="H51" s="38">
        <v>4.0013430000000003</v>
      </c>
      <c r="I51" s="37">
        <v>0</v>
      </c>
      <c r="J51" s="36">
        <v>1.1432408571428573E-2</v>
      </c>
      <c r="K51" s="36">
        <v>0</v>
      </c>
      <c r="L51" s="11"/>
      <c r="M51" s="26"/>
      <c r="N51" s="45"/>
    </row>
    <row r="52" spans="2:14" ht="68.25" customHeight="1" x14ac:dyDescent="0.25">
      <c r="B52" s="12"/>
      <c r="C52" s="79"/>
      <c r="D52" s="23"/>
      <c r="E52" s="45" t="s">
        <v>101</v>
      </c>
      <c r="F52" s="33">
        <v>18977.416938999999</v>
      </c>
      <c r="G52" s="33">
        <v>0</v>
      </c>
      <c r="H52" s="33">
        <v>0</v>
      </c>
      <c r="I52" s="37">
        <v>0</v>
      </c>
      <c r="J52" s="36">
        <v>0</v>
      </c>
      <c r="K52" s="36">
        <v>0</v>
      </c>
      <c r="L52" s="11"/>
      <c r="M52" s="26"/>
      <c r="N52" s="45"/>
    </row>
    <row r="53" spans="2:14" ht="68.25" customHeight="1" x14ac:dyDescent="0.25">
      <c r="B53" s="12"/>
      <c r="C53" s="79"/>
      <c r="D53" s="23"/>
      <c r="E53" s="45" t="s">
        <v>102</v>
      </c>
      <c r="F53" s="33">
        <v>15000</v>
      </c>
      <c r="G53" s="33">
        <v>0</v>
      </c>
      <c r="H53" s="38">
        <v>0</v>
      </c>
      <c r="I53" s="37">
        <v>0</v>
      </c>
      <c r="J53" s="36">
        <v>0</v>
      </c>
      <c r="K53" s="36">
        <v>0</v>
      </c>
      <c r="L53" s="11"/>
      <c r="M53" s="26"/>
      <c r="N53" s="45"/>
    </row>
    <row r="54" spans="2:14" ht="68.25" customHeight="1" x14ac:dyDescent="0.25">
      <c r="B54" s="12"/>
      <c r="C54" s="79"/>
      <c r="D54" s="23"/>
      <c r="E54" s="45" t="s">
        <v>103</v>
      </c>
      <c r="F54" s="33">
        <v>8438.6012859999992</v>
      </c>
      <c r="G54" s="33">
        <v>0</v>
      </c>
      <c r="H54" s="38">
        <v>616.70000000000005</v>
      </c>
      <c r="I54" s="37">
        <v>0</v>
      </c>
      <c r="J54" s="36">
        <v>7.3080831656678908</v>
      </c>
      <c r="K54" s="36">
        <v>0</v>
      </c>
      <c r="L54" s="11"/>
      <c r="M54" s="26"/>
      <c r="N54" s="45"/>
    </row>
    <row r="55" spans="2:14" s="1" customFormat="1" ht="23.25" x14ac:dyDescent="0.25">
      <c r="B55" s="12"/>
      <c r="C55" s="47"/>
      <c r="D55" s="15"/>
      <c r="E55" s="49" t="s">
        <v>28</v>
      </c>
      <c r="F55" s="30">
        <v>296166.01822500001</v>
      </c>
      <c r="G55" s="30">
        <v>0</v>
      </c>
      <c r="H55" s="30">
        <v>5283.2826839999998</v>
      </c>
      <c r="I55" s="30">
        <v>0</v>
      </c>
      <c r="J55" s="31">
        <v>1.7838922627464444</v>
      </c>
      <c r="K55" s="31">
        <v>0</v>
      </c>
      <c r="L55" s="11"/>
      <c r="M55" s="26"/>
      <c r="N55" s="77"/>
    </row>
    <row r="56" spans="2:14" ht="23.25" x14ac:dyDescent="0.25">
      <c r="B56" s="12"/>
      <c r="E56" s="40"/>
      <c r="F56" s="41"/>
      <c r="G56" s="41"/>
      <c r="H56" s="41"/>
      <c r="I56" s="41"/>
      <c r="J56" s="42">
        <v>0</v>
      </c>
      <c r="K56" s="42">
        <v>0</v>
      </c>
      <c r="L56" s="11"/>
      <c r="M56" s="26"/>
      <c r="N56" s="40"/>
    </row>
    <row r="57" spans="2:14" ht="23.25" x14ac:dyDescent="0.25">
      <c r="B57" s="12"/>
      <c r="E57" s="40"/>
      <c r="F57" s="41"/>
      <c r="G57" s="41"/>
      <c r="H57" s="41"/>
      <c r="I57" s="41"/>
      <c r="J57" s="42">
        <v>0</v>
      </c>
      <c r="K57" s="42">
        <v>0</v>
      </c>
      <c r="L57" s="11"/>
      <c r="M57" s="26"/>
      <c r="N57" s="40"/>
    </row>
    <row r="58" spans="2:14" s="1" customFormat="1" ht="24.75" customHeight="1" x14ac:dyDescent="0.35">
      <c r="B58" s="12"/>
      <c r="C58" s="108"/>
      <c r="D58" s="108"/>
      <c r="E58" s="108" t="s">
        <v>13</v>
      </c>
      <c r="F58" s="109" t="s">
        <v>54</v>
      </c>
      <c r="G58" s="109"/>
      <c r="H58" s="109"/>
      <c r="I58" s="109"/>
      <c r="J58" s="110" t="s">
        <v>55</v>
      </c>
      <c r="K58" s="110"/>
      <c r="L58" s="9" t="s">
        <v>56</v>
      </c>
      <c r="M58" s="18"/>
    </row>
    <row r="59" spans="2:14" s="1" customFormat="1" ht="80.25" customHeight="1" x14ac:dyDescent="0.35">
      <c r="B59" s="12"/>
      <c r="C59" s="108"/>
      <c r="D59" s="108"/>
      <c r="E59" s="108"/>
      <c r="F59" s="24" t="s">
        <v>57</v>
      </c>
      <c r="G59" s="24" t="s">
        <v>58</v>
      </c>
      <c r="H59" s="24" t="s">
        <v>59</v>
      </c>
      <c r="I59" s="24" t="s">
        <v>60</v>
      </c>
      <c r="J59" s="28" t="s">
        <v>61</v>
      </c>
      <c r="K59" s="28" t="s">
        <v>62</v>
      </c>
      <c r="L59" s="8"/>
      <c r="M59" s="18"/>
    </row>
    <row r="60" spans="2:14" ht="74.25" customHeight="1" x14ac:dyDescent="0.25">
      <c r="B60" s="12"/>
      <c r="C60" s="79"/>
      <c r="D60" s="80"/>
      <c r="E60" s="45" t="s">
        <v>29</v>
      </c>
      <c r="F60" s="33">
        <v>17929</v>
      </c>
      <c r="G60" s="33">
        <v>0</v>
      </c>
      <c r="H60" s="38">
        <v>1517.8102140000001</v>
      </c>
      <c r="I60" s="37">
        <v>20.925348</v>
      </c>
      <c r="J60" s="36">
        <v>8.4656713369401526</v>
      </c>
      <c r="K60" s="36">
        <v>0.11671229851079257</v>
      </c>
      <c r="L60" s="11"/>
      <c r="M60" s="26"/>
      <c r="N60" s="45"/>
    </row>
    <row r="61" spans="2:14" ht="74.25" customHeight="1" x14ac:dyDescent="0.25">
      <c r="B61" s="12"/>
      <c r="C61" s="79"/>
      <c r="D61" s="80"/>
      <c r="E61" s="45" t="s">
        <v>104</v>
      </c>
      <c r="F61" s="33">
        <v>10000</v>
      </c>
      <c r="G61" s="33">
        <v>0</v>
      </c>
      <c r="H61" s="38">
        <v>2569.322948</v>
      </c>
      <c r="I61" s="37">
        <v>62.107168000000001</v>
      </c>
      <c r="J61" s="36">
        <v>25.693229480000003</v>
      </c>
      <c r="K61" s="36">
        <v>0.62107168000000001</v>
      </c>
      <c r="L61" s="11"/>
      <c r="M61" s="26"/>
      <c r="N61" s="45"/>
    </row>
    <row r="62" spans="2:14" ht="74.25" customHeight="1" x14ac:dyDescent="0.25">
      <c r="B62" s="12"/>
      <c r="C62" s="79"/>
      <c r="D62" s="80"/>
      <c r="E62" s="45" t="s">
        <v>105</v>
      </c>
      <c r="F62" s="33">
        <v>4928.7978919999996</v>
      </c>
      <c r="G62" s="33">
        <v>0</v>
      </c>
      <c r="H62" s="38">
        <v>930.12859600000002</v>
      </c>
      <c r="I62" s="37">
        <v>3.99</v>
      </c>
      <c r="J62" s="36">
        <v>18.871307291980965</v>
      </c>
      <c r="K62" s="36">
        <v>8.0952802030617346E-2</v>
      </c>
      <c r="L62" s="11"/>
      <c r="M62" s="26"/>
      <c r="N62" s="45"/>
    </row>
    <row r="63" spans="2:14" ht="74.25" customHeight="1" x14ac:dyDescent="0.25">
      <c r="B63" s="12"/>
      <c r="C63" s="79"/>
      <c r="D63" s="80"/>
      <c r="E63" s="45" t="s">
        <v>106</v>
      </c>
      <c r="F63" s="33">
        <v>4654.5040250000002</v>
      </c>
      <c r="G63" s="33">
        <v>0</v>
      </c>
      <c r="H63" s="38">
        <v>0</v>
      </c>
      <c r="I63" s="37">
        <v>0</v>
      </c>
      <c r="J63" s="36">
        <v>0</v>
      </c>
      <c r="K63" s="36">
        <v>0</v>
      </c>
      <c r="L63" s="11"/>
      <c r="M63" s="26"/>
      <c r="N63" s="45"/>
    </row>
    <row r="64" spans="2:14" ht="74.25" customHeight="1" x14ac:dyDescent="0.25">
      <c r="B64" s="12"/>
      <c r="C64" s="79"/>
      <c r="D64" s="80"/>
      <c r="E64" s="45" t="s">
        <v>107</v>
      </c>
      <c r="F64" s="33">
        <v>4300</v>
      </c>
      <c r="G64" s="33">
        <v>0</v>
      </c>
      <c r="H64" s="38">
        <v>0</v>
      </c>
      <c r="I64" s="37">
        <v>0</v>
      </c>
      <c r="J64" s="36">
        <v>0</v>
      </c>
      <c r="K64" s="36">
        <v>0</v>
      </c>
      <c r="L64" s="11"/>
      <c r="M64" s="26"/>
      <c r="N64" s="45"/>
    </row>
    <row r="65" spans="2:14" ht="74.25" customHeight="1" x14ac:dyDescent="0.25">
      <c r="B65" s="12"/>
      <c r="C65" s="79"/>
      <c r="D65" s="80"/>
      <c r="E65" s="45" t="s">
        <v>30</v>
      </c>
      <c r="F65" s="33">
        <v>1600</v>
      </c>
      <c r="G65" s="33">
        <v>0</v>
      </c>
      <c r="H65" s="38">
        <v>1119.579</v>
      </c>
      <c r="I65" s="37">
        <v>9.0150000000000006</v>
      </c>
      <c r="J65" s="36">
        <v>69.973687499999997</v>
      </c>
      <c r="K65" s="36">
        <v>0.56343750000000004</v>
      </c>
      <c r="L65" s="11"/>
      <c r="M65" s="26"/>
      <c r="N65" s="45"/>
    </row>
    <row r="66" spans="2:14" ht="74.25" customHeight="1" x14ac:dyDescent="0.25">
      <c r="B66" s="12"/>
      <c r="C66" s="79"/>
      <c r="D66" s="80"/>
      <c r="E66" s="45" t="s">
        <v>108</v>
      </c>
      <c r="F66" s="33">
        <v>1145</v>
      </c>
      <c r="G66" s="33">
        <v>0</v>
      </c>
      <c r="H66" s="38">
        <v>559.65799900000002</v>
      </c>
      <c r="I66" s="37">
        <v>11.417332999999999</v>
      </c>
      <c r="J66" s="36">
        <v>48.878427860262008</v>
      </c>
      <c r="K66" s="36">
        <v>0.99714698689956327</v>
      </c>
      <c r="L66" s="11"/>
      <c r="M66" s="26"/>
      <c r="N66" s="45"/>
    </row>
    <row r="67" spans="2:14" s="1" customFormat="1" ht="23.25" x14ac:dyDescent="0.25">
      <c r="B67" s="12"/>
      <c r="C67" s="47"/>
      <c r="D67" s="15"/>
      <c r="E67" s="49" t="s">
        <v>31</v>
      </c>
      <c r="F67" s="30">
        <v>44557.301917000004</v>
      </c>
      <c r="G67" s="30">
        <v>0</v>
      </c>
      <c r="H67" s="30">
        <v>6696.4987569999994</v>
      </c>
      <c r="I67" s="30">
        <v>107.454849</v>
      </c>
      <c r="J67" s="31">
        <v>15.02895927018659</v>
      </c>
      <c r="K67" s="31">
        <v>0.24116103169838166</v>
      </c>
      <c r="L67" s="11"/>
      <c r="M67" s="26"/>
      <c r="N67" s="77"/>
    </row>
    <row r="68" spans="2:14" ht="23.25" x14ac:dyDescent="0.25">
      <c r="B68" s="12"/>
      <c r="E68" s="40"/>
      <c r="F68" s="41"/>
      <c r="G68" s="41"/>
      <c r="H68" s="41"/>
      <c r="I68" s="41"/>
      <c r="J68" s="42">
        <v>0</v>
      </c>
      <c r="K68" s="42">
        <v>0</v>
      </c>
      <c r="L68" s="11"/>
      <c r="M68" s="26"/>
      <c r="N68" s="40"/>
    </row>
    <row r="69" spans="2:14" ht="23.25" x14ac:dyDescent="0.25">
      <c r="B69" s="12"/>
      <c r="E69" s="40"/>
      <c r="F69" s="41"/>
      <c r="G69" s="41"/>
      <c r="H69" s="41"/>
      <c r="I69" s="41"/>
      <c r="J69" s="42">
        <v>0</v>
      </c>
      <c r="K69" s="42">
        <v>0</v>
      </c>
      <c r="L69" s="11"/>
      <c r="M69" s="26"/>
      <c r="N69" s="40"/>
    </row>
    <row r="70" spans="2:14" s="1" customFormat="1" ht="24.75" customHeight="1" x14ac:dyDescent="0.35">
      <c r="B70" s="12"/>
      <c r="C70" s="108"/>
      <c r="D70" s="108"/>
      <c r="E70" s="108" t="s">
        <v>13</v>
      </c>
      <c r="F70" s="109" t="s">
        <v>54</v>
      </c>
      <c r="G70" s="109"/>
      <c r="H70" s="109"/>
      <c r="I70" s="109"/>
      <c r="J70" s="110" t="s">
        <v>55</v>
      </c>
      <c r="K70" s="110"/>
      <c r="L70" s="9" t="s">
        <v>56</v>
      </c>
      <c r="M70" s="18"/>
    </row>
    <row r="71" spans="2:14" s="1" customFormat="1" ht="80.25" customHeight="1" x14ac:dyDescent="0.35">
      <c r="B71" s="12"/>
      <c r="C71" s="108"/>
      <c r="D71" s="108"/>
      <c r="E71" s="108"/>
      <c r="F71" s="24" t="s">
        <v>57</v>
      </c>
      <c r="G71" s="24" t="s">
        <v>58</v>
      </c>
      <c r="H71" s="24" t="s">
        <v>59</v>
      </c>
      <c r="I71" s="24" t="s">
        <v>60</v>
      </c>
      <c r="J71" s="28" t="s">
        <v>61</v>
      </c>
      <c r="K71" s="28" t="s">
        <v>62</v>
      </c>
      <c r="L71" s="8"/>
      <c r="M71" s="18"/>
    </row>
    <row r="72" spans="2:14" ht="74.25" customHeight="1" x14ac:dyDescent="0.25">
      <c r="B72" s="12"/>
      <c r="C72" s="79"/>
      <c r="D72" s="80"/>
      <c r="E72" s="45" t="s">
        <v>109</v>
      </c>
      <c r="F72" s="33">
        <v>9172.9962720000003</v>
      </c>
      <c r="G72" s="33">
        <v>9172.9962720000003</v>
      </c>
      <c r="H72" s="38">
        <v>0</v>
      </c>
      <c r="I72" s="37">
        <v>0</v>
      </c>
      <c r="J72" s="36">
        <v>0</v>
      </c>
      <c r="K72" s="36">
        <v>0</v>
      </c>
      <c r="L72" s="11"/>
      <c r="M72" s="26"/>
      <c r="N72" s="45"/>
    </row>
    <row r="73" spans="2:14" ht="74.25" customHeight="1" x14ac:dyDescent="0.25">
      <c r="B73" s="12"/>
      <c r="C73" s="79"/>
      <c r="D73" s="80"/>
      <c r="E73" s="45" t="s">
        <v>110</v>
      </c>
      <c r="F73" s="33">
        <v>5790</v>
      </c>
      <c r="G73" s="33">
        <v>0</v>
      </c>
      <c r="H73" s="38">
        <v>145.883838</v>
      </c>
      <c r="I73" s="37">
        <v>0</v>
      </c>
      <c r="J73" s="36">
        <v>2.5195826943005182</v>
      </c>
      <c r="K73" s="36">
        <v>0</v>
      </c>
      <c r="L73" s="11"/>
      <c r="M73" s="26"/>
      <c r="N73" s="45"/>
    </row>
    <row r="74" spans="2:14" ht="74.25" customHeight="1" x14ac:dyDescent="0.25">
      <c r="B74" s="12"/>
      <c r="C74" s="79"/>
      <c r="D74" s="80"/>
      <c r="E74" s="45" t="s">
        <v>111</v>
      </c>
      <c r="F74" s="33">
        <v>462</v>
      </c>
      <c r="G74" s="33">
        <v>0</v>
      </c>
      <c r="H74" s="38">
        <v>14.605869999999999</v>
      </c>
      <c r="I74" s="37">
        <v>0</v>
      </c>
      <c r="J74" s="36">
        <v>3.1614437229437229</v>
      </c>
      <c r="K74" s="36">
        <v>0</v>
      </c>
      <c r="L74" s="11"/>
      <c r="M74" s="26"/>
      <c r="N74" s="45"/>
    </row>
    <row r="75" spans="2:14" ht="74.25" customHeight="1" x14ac:dyDescent="0.25">
      <c r="B75" s="12"/>
      <c r="C75" s="79"/>
      <c r="D75" s="80"/>
      <c r="E75" s="45" t="s">
        <v>112</v>
      </c>
      <c r="F75" s="33">
        <v>360</v>
      </c>
      <c r="G75" s="33">
        <v>0</v>
      </c>
      <c r="H75" s="38">
        <v>0</v>
      </c>
      <c r="I75" s="37">
        <v>0</v>
      </c>
      <c r="J75" s="36">
        <v>0</v>
      </c>
      <c r="K75" s="36">
        <v>0</v>
      </c>
      <c r="L75" s="11"/>
      <c r="M75" s="26"/>
      <c r="N75" s="45"/>
    </row>
    <row r="76" spans="2:14" s="1" customFormat="1" ht="23.25" x14ac:dyDescent="0.25">
      <c r="B76" s="12"/>
      <c r="C76" s="47"/>
      <c r="D76" s="15"/>
      <c r="E76" s="49" t="s">
        <v>32</v>
      </c>
      <c r="F76" s="30">
        <v>15784.996272</v>
      </c>
      <c r="G76" s="30">
        <v>9172.9962720000003</v>
      </c>
      <c r="H76" s="30">
        <v>160.48970800000001</v>
      </c>
      <c r="I76" s="30">
        <v>0</v>
      </c>
      <c r="J76" s="31">
        <v>1.0167231289416423</v>
      </c>
      <c r="K76" s="31">
        <v>0</v>
      </c>
      <c r="L76" s="11"/>
      <c r="M76" s="26"/>
      <c r="N76" s="77"/>
    </row>
    <row r="77" spans="2:14" ht="23.25" x14ac:dyDescent="0.25">
      <c r="B77" s="12"/>
      <c r="E77" s="40"/>
      <c r="F77" s="41"/>
      <c r="G77" s="41"/>
      <c r="H77" s="41"/>
      <c r="I77" s="41"/>
      <c r="J77" s="42">
        <v>0</v>
      </c>
      <c r="K77" s="42">
        <v>0</v>
      </c>
      <c r="L77" s="11"/>
      <c r="M77" s="26"/>
      <c r="N77" s="40"/>
    </row>
    <row r="78" spans="2:14" s="1" customFormat="1" ht="24.75" customHeight="1" x14ac:dyDescent="0.35">
      <c r="B78" s="12"/>
      <c r="C78" s="108"/>
      <c r="D78" s="108"/>
      <c r="E78" s="108" t="s">
        <v>13</v>
      </c>
      <c r="F78" s="109" t="s">
        <v>54</v>
      </c>
      <c r="G78" s="109"/>
      <c r="H78" s="109"/>
      <c r="I78" s="109"/>
      <c r="J78" s="110" t="s">
        <v>55</v>
      </c>
      <c r="K78" s="110"/>
      <c r="L78" s="9" t="s">
        <v>56</v>
      </c>
      <c r="M78" s="18"/>
    </row>
    <row r="79" spans="2:14" s="1" customFormat="1" ht="80.25" customHeight="1" x14ac:dyDescent="0.35">
      <c r="B79" s="12"/>
      <c r="C79" s="108"/>
      <c r="D79" s="108"/>
      <c r="E79" s="108"/>
      <c r="F79" s="24" t="s">
        <v>57</v>
      </c>
      <c r="G79" s="24" t="s">
        <v>58</v>
      </c>
      <c r="H79" s="24" t="s">
        <v>59</v>
      </c>
      <c r="I79" s="24" t="s">
        <v>60</v>
      </c>
      <c r="J79" s="28" t="s">
        <v>61</v>
      </c>
      <c r="K79" s="28" t="s">
        <v>62</v>
      </c>
      <c r="L79" s="8"/>
      <c r="M79" s="18"/>
    </row>
    <row r="80" spans="2:14" ht="74.25" customHeight="1" x14ac:dyDescent="0.25">
      <c r="B80" s="12"/>
      <c r="C80" s="79"/>
      <c r="D80" s="80"/>
      <c r="E80" s="45" t="s">
        <v>113</v>
      </c>
      <c r="F80" s="33">
        <v>18647.225040000001</v>
      </c>
      <c r="G80" s="33">
        <v>0</v>
      </c>
      <c r="H80" s="38">
        <v>0</v>
      </c>
      <c r="I80" s="37">
        <v>0</v>
      </c>
      <c r="J80" s="36">
        <v>0</v>
      </c>
      <c r="K80" s="36">
        <v>0</v>
      </c>
      <c r="L80" s="11"/>
      <c r="M80" s="26"/>
      <c r="N80" s="45"/>
    </row>
    <row r="81" spans="2:14" ht="74.25" customHeight="1" x14ac:dyDescent="0.25">
      <c r="B81" s="12"/>
      <c r="C81" s="79"/>
      <c r="D81" s="80"/>
      <c r="E81" s="45" t="s">
        <v>114</v>
      </c>
      <c r="F81" s="33">
        <v>12529.84627</v>
      </c>
      <c r="G81" s="33">
        <v>0</v>
      </c>
      <c r="H81" s="38">
        <v>0</v>
      </c>
      <c r="I81" s="37">
        <v>0</v>
      </c>
      <c r="J81" s="36">
        <v>0</v>
      </c>
      <c r="K81" s="36">
        <v>0</v>
      </c>
      <c r="L81" s="11"/>
      <c r="M81" s="26"/>
      <c r="N81" s="45"/>
    </row>
    <row r="82" spans="2:14" ht="74.25" customHeight="1" x14ac:dyDescent="0.25">
      <c r="B82" s="12"/>
      <c r="C82" s="79"/>
      <c r="D82" s="80"/>
      <c r="E82" s="45" t="s">
        <v>115</v>
      </c>
      <c r="F82" s="33">
        <v>2242.8020000000001</v>
      </c>
      <c r="G82" s="33"/>
      <c r="H82" s="38">
        <v>0</v>
      </c>
      <c r="I82" s="37">
        <v>0</v>
      </c>
      <c r="J82" s="36">
        <v>0</v>
      </c>
      <c r="K82" s="36">
        <v>0</v>
      </c>
      <c r="L82" s="11"/>
      <c r="M82" s="26"/>
      <c r="N82" s="45"/>
    </row>
    <row r="83" spans="2:14" ht="74.25" customHeight="1" x14ac:dyDescent="0.25">
      <c r="B83" s="12"/>
      <c r="C83" s="79"/>
      <c r="D83" s="80"/>
      <c r="E83" s="45" t="s">
        <v>36</v>
      </c>
      <c r="F83" s="33">
        <v>1455.3</v>
      </c>
      <c r="G83" s="33">
        <v>0</v>
      </c>
      <c r="H83" s="38">
        <v>0</v>
      </c>
      <c r="I83" s="37">
        <v>0</v>
      </c>
      <c r="J83" s="36">
        <v>0</v>
      </c>
      <c r="K83" s="36">
        <v>0</v>
      </c>
      <c r="L83" s="11"/>
      <c r="M83" s="26"/>
      <c r="N83" s="45"/>
    </row>
    <row r="84" spans="2:14" ht="74.25" customHeight="1" x14ac:dyDescent="0.25">
      <c r="B84" s="12"/>
      <c r="C84" s="79"/>
      <c r="D84" s="80"/>
      <c r="E84" s="45" t="s">
        <v>35</v>
      </c>
      <c r="F84" s="33">
        <v>986.58483999999999</v>
      </c>
      <c r="G84" s="33">
        <v>0</v>
      </c>
      <c r="H84" s="38">
        <v>0</v>
      </c>
      <c r="I84" s="37">
        <v>0</v>
      </c>
      <c r="J84" s="36">
        <v>0</v>
      </c>
      <c r="K84" s="36">
        <v>0</v>
      </c>
      <c r="L84" s="11"/>
      <c r="M84" s="26"/>
      <c r="N84" s="45"/>
    </row>
    <row r="85" spans="2:14" ht="74.25" customHeight="1" x14ac:dyDescent="0.25">
      <c r="B85" s="12"/>
      <c r="C85" s="79"/>
      <c r="D85" s="80"/>
      <c r="E85" s="45" t="s">
        <v>34</v>
      </c>
      <c r="F85" s="33">
        <v>976.67821100000003</v>
      </c>
      <c r="G85" s="33">
        <v>0</v>
      </c>
      <c r="H85" s="38">
        <v>0</v>
      </c>
      <c r="I85" s="37">
        <v>0</v>
      </c>
      <c r="J85" s="36">
        <v>0</v>
      </c>
      <c r="K85" s="36">
        <v>0</v>
      </c>
      <c r="L85" s="11"/>
      <c r="M85" s="26"/>
      <c r="N85" s="45"/>
    </row>
    <row r="86" spans="2:14" ht="74.25" customHeight="1" x14ac:dyDescent="0.25">
      <c r="B86" s="12"/>
      <c r="C86" s="79"/>
      <c r="D86" s="80"/>
      <c r="E86" s="45" t="s">
        <v>116</v>
      </c>
      <c r="F86" s="33">
        <v>515</v>
      </c>
      <c r="G86" s="33">
        <v>0</v>
      </c>
      <c r="H86" s="38">
        <v>0</v>
      </c>
      <c r="I86" s="37">
        <v>0</v>
      </c>
      <c r="J86" s="36">
        <v>0</v>
      </c>
      <c r="K86" s="36">
        <v>0</v>
      </c>
      <c r="L86" s="11"/>
      <c r="M86" s="26"/>
      <c r="N86" s="45"/>
    </row>
    <row r="87" spans="2:14" s="1" customFormat="1" ht="23.25" x14ac:dyDescent="0.25">
      <c r="B87" s="12"/>
      <c r="C87" s="47"/>
      <c r="D87" s="15"/>
      <c r="E87" s="49" t="s">
        <v>37</v>
      </c>
      <c r="F87" s="30">
        <v>37353.436361000007</v>
      </c>
      <c r="G87" s="30">
        <v>0</v>
      </c>
      <c r="H87" s="30">
        <v>0</v>
      </c>
      <c r="I87" s="30">
        <v>0</v>
      </c>
      <c r="J87" s="31">
        <v>0</v>
      </c>
      <c r="K87" s="31">
        <v>0</v>
      </c>
      <c r="L87" s="11"/>
      <c r="M87" s="26"/>
      <c r="N87" s="77"/>
    </row>
    <row r="88" spans="2:14" ht="23.25" x14ac:dyDescent="0.25">
      <c r="B88" s="12"/>
      <c r="E88" s="40"/>
      <c r="F88" s="41"/>
      <c r="G88" s="41"/>
      <c r="H88" s="41"/>
      <c r="I88" s="41"/>
      <c r="J88" s="42">
        <v>0</v>
      </c>
      <c r="K88" s="42">
        <v>0</v>
      </c>
      <c r="L88" s="11"/>
      <c r="M88" s="26"/>
      <c r="N88" s="40"/>
    </row>
    <row r="89" spans="2:14" ht="23.25" x14ac:dyDescent="0.25">
      <c r="B89" s="12"/>
      <c r="E89" s="40"/>
      <c r="F89" s="41"/>
      <c r="G89" s="41"/>
      <c r="H89" s="41"/>
      <c r="I89" s="41"/>
      <c r="J89" s="42">
        <v>0</v>
      </c>
      <c r="K89" s="42">
        <v>0</v>
      </c>
      <c r="L89" s="11"/>
      <c r="M89" s="26"/>
      <c r="N89" s="40"/>
    </row>
    <row r="90" spans="2:14" s="1" customFormat="1" ht="24.75" customHeight="1" x14ac:dyDescent="0.35">
      <c r="B90" s="12"/>
      <c r="C90" s="108"/>
      <c r="D90" s="108"/>
      <c r="E90" s="108" t="s">
        <v>13</v>
      </c>
      <c r="F90" s="109" t="s">
        <v>54</v>
      </c>
      <c r="G90" s="109"/>
      <c r="H90" s="109"/>
      <c r="I90" s="109"/>
      <c r="J90" s="110" t="s">
        <v>55</v>
      </c>
      <c r="K90" s="110"/>
      <c r="L90" s="9" t="s">
        <v>56</v>
      </c>
      <c r="M90" s="18"/>
    </row>
    <row r="91" spans="2:14" s="1" customFormat="1" ht="80.25" customHeight="1" x14ac:dyDescent="0.35">
      <c r="B91" s="12"/>
      <c r="C91" s="108"/>
      <c r="D91" s="108"/>
      <c r="E91" s="108"/>
      <c r="F91" s="24" t="s">
        <v>57</v>
      </c>
      <c r="G91" s="24" t="s">
        <v>58</v>
      </c>
      <c r="H91" s="24" t="s">
        <v>59</v>
      </c>
      <c r="I91" s="24" t="s">
        <v>60</v>
      </c>
      <c r="J91" s="28" t="s">
        <v>61</v>
      </c>
      <c r="K91" s="28" t="s">
        <v>62</v>
      </c>
      <c r="L91" s="8"/>
      <c r="M91" s="18"/>
    </row>
    <row r="92" spans="2:14" ht="80.25" customHeight="1" x14ac:dyDescent="0.25">
      <c r="B92" s="12"/>
      <c r="C92" s="79"/>
      <c r="D92" s="80"/>
      <c r="E92" s="45" t="s">
        <v>117</v>
      </c>
      <c r="F92" s="33">
        <v>5779.3662000000004</v>
      </c>
      <c r="G92" s="33">
        <v>0</v>
      </c>
      <c r="H92" s="38">
        <v>0</v>
      </c>
      <c r="I92" s="37">
        <v>0</v>
      </c>
      <c r="J92" s="36">
        <v>0</v>
      </c>
      <c r="K92" s="36">
        <v>0</v>
      </c>
      <c r="L92" s="11"/>
      <c r="M92" s="26"/>
      <c r="N92" s="45"/>
    </row>
    <row r="93" spans="2:14" ht="80.25" customHeight="1" x14ac:dyDescent="0.25">
      <c r="B93" s="12"/>
      <c r="C93" s="79"/>
      <c r="D93" s="80"/>
      <c r="E93" s="45" t="s">
        <v>40</v>
      </c>
      <c r="F93" s="33">
        <v>2779</v>
      </c>
      <c r="G93" s="33">
        <v>0</v>
      </c>
      <c r="H93" s="38">
        <v>0</v>
      </c>
      <c r="I93" s="37">
        <v>0</v>
      </c>
      <c r="J93" s="36">
        <v>0</v>
      </c>
      <c r="K93" s="36">
        <v>0</v>
      </c>
      <c r="L93" s="11"/>
      <c r="M93" s="26"/>
      <c r="N93" s="45"/>
    </row>
    <row r="94" spans="2:14" ht="80.25" customHeight="1" x14ac:dyDescent="0.25">
      <c r="B94" s="12"/>
      <c r="C94" s="79"/>
      <c r="D94" s="80"/>
      <c r="E94" s="45" t="s">
        <v>39</v>
      </c>
      <c r="F94" s="33">
        <v>2220</v>
      </c>
      <c r="G94" s="33">
        <v>0</v>
      </c>
      <c r="H94" s="38">
        <v>0</v>
      </c>
      <c r="I94" s="37">
        <v>0</v>
      </c>
      <c r="J94" s="36">
        <v>0</v>
      </c>
      <c r="K94" s="36">
        <v>0</v>
      </c>
      <c r="L94" s="11"/>
      <c r="M94" s="26"/>
      <c r="N94" s="45"/>
    </row>
    <row r="95" spans="2:14" ht="80.25" customHeight="1" x14ac:dyDescent="0.25">
      <c r="B95" s="12"/>
      <c r="C95" s="79"/>
      <c r="D95" s="80"/>
      <c r="E95" s="45" t="s">
        <v>45</v>
      </c>
      <c r="F95" s="33">
        <v>2127.8000000000002</v>
      </c>
      <c r="G95" s="33">
        <v>0</v>
      </c>
      <c r="H95" s="38">
        <v>0</v>
      </c>
      <c r="I95" s="37">
        <v>0</v>
      </c>
      <c r="J95" s="36">
        <v>0</v>
      </c>
      <c r="K95" s="36">
        <v>0</v>
      </c>
      <c r="L95" s="11"/>
      <c r="M95" s="26"/>
      <c r="N95" s="45"/>
    </row>
    <row r="96" spans="2:14" ht="80.25" customHeight="1" x14ac:dyDescent="0.25">
      <c r="B96" s="12"/>
      <c r="C96" s="79"/>
      <c r="D96" s="80"/>
      <c r="E96" s="45" t="s">
        <v>42</v>
      </c>
      <c r="F96" s="33">
        <v>1646</v>
      </c>
      <c r="G96" s="33">
        <v>0</v>
      </c>
      <c r="H96" s="38">
        <v>0</v>
      </c>
      <c r="I96" s="37">
        <v>0</v>
      </c>
      <c r="J96" s="36">
        <v>0</v>
      </c>
      <c r="K96" s="36">
        <v>0</v>
      </c>
      <c r="L96" s="11"/>
      <c r="M96" s="26"/>
      <c r="N96" s="45"/>
    </row>
    <row r="97" spans="2:14" ht="80.25" customHeight="1" x14ac:dyDescent="0.25">
      <c r="B97" s="12"/>
      <c r="C97" s="79"/>
      <c r="D97" s="80"/>
      <c r="E97" s="45" t="s">
        <v>43</v>
      </c>
      <c r="F97" s="33">
        <v>1201</v>
      </c>
      <c r="G97" s="33">
        <v>0</v>
      </c>
      <c r="H97" s="38">
        <v>55.438827000000003</v>
      </c>
      <c r="I97" s="37">
        <v>0</v>
      </c>
      <c r="J97" s="36">
        <v>4.616055537052457</v>
      </c>
      <c r="K97" s="36">
        <v>0</v>
      </c>
      <c r="L97" s="11"/>
      <c r="M97" s="26"/>
      <c r="N97" s="45"/>
    </row>
    <row r="98" spans="2:14" ht="80.25" customHeight="1" x14ac:dyDescent="0.25">
      <c r="B98" s="12"/>
      <c r="C98" s="79"/>
      <c r="D98" s="80"/>
      <c r="E98" s="45" t="s">
        <v>44</v>
      </c>
      <c r="F98" s="33">
        <v>704.48599899999999</v>
      </c>
      <c r="G98" s="33">
        <v>0</v>
      </c>
      <c r="H98" s="38">
        <v>442.350818</v>
      </c>
      <c r="I98" s="37">
        <v>0</v>
      </c>
      <c r="J98" s="36">
        <v>62.790576197100542</v>
      </c>
      <c r="K98" s="36">
        <v>0</v>
      </c>
      <c r="L98" s="11"/>
      <c r="M98" s="26"/>
      <c r="N98" s="45"/>
    </row>
    <row r="99" spans="2:14" ht="80.25" customHeight="1" x14ac:dyDescent="0.25">
      <c r="B99" s="12"/>
      <c r="C99" s="79"/>
      <c r="D99" s="80"/>
      <c r="E99" s="45" t="s">
        <v>38</v>
      </c>
      <c r="F99" s="33">
        <v>548</v>
      </c>
      <c r="G99" s="33">
        <v>0</v>
      </c>
      <c r="H99" s="38">
        <v>0</v>
      </c>
      <c r="I99" s="37">
        <v>0</v>
      </c>
      <c r="J99" s="36">
        <v>0</v>
      </c>
      <c r="K99" s="36">
        <v>0</v>
      </c>
      <c r="L99" s="11"/>
      <c r="M99" s="26"/>
      <c r="N99" s="78"/>
    </row>
    <row r="100" spans="2:14" ht="80.25" customHeight="1" x14ac:dyDescent="0.25">
      <c r="B100" s="12"/>
      <c r="C100" s="79"/>
      <c r="D100" s="80"/>
      <c r="E100" s="45" t="s">
        <v>41</v>
      </c>
      <c r="F100" s="33">
        <v>186</v>
      </c>
      <c r="G100" s="33">
        <v>0</v>
      </c>
      <c r="H100" s="38">
        <v>0</v>
      </c>
      <c r="I100" s="37">
        <v>0</v>
      </c>
      <c r="J100" s="36">
        <v>0</v>
      </c>
      <c r="K100" s="36">
        <v>0</v>
      </c>
      <c r="L100" s="11"/>
      <c r="M100" s="26"/>
      <c r="N100" s="45"/>
    </row>
    <row r="101" spans="2:14" s="1" customFormat="1" ht="23.25" x14ac:dyDescent="0.25">
      <c r="B101" s="12"/>
      <c r="C101" s="47"/>
      <c r="D101" s="15"/>
      <c r="E101" s="49" t="s">
        <v>46</v>
      </c>
      <c r="F101" s="30">
        <v>17191.652199</v>
      </c>
      <c r="G101" s="30">
        <v>0</v>
      </c>
      <c r="H101" s="30">
        <v>497.78964500000001</v>
      </c>
      <c r="I101" s="30">
        <v>0</v>
      </c>
      <c r="J101" s="31">
        <v>2.8955311522004576</v>
      </c>
      <c r="K101" s="31">
        <v>0</v>
      </c>
      <c r="L101" s="11"/>
      <c r="M101" s="26"/>
      <c r="N101" s="77"/>
    </row>
    <row r="102" spans="2:14" ht="23.25" x14ac:dyDescent="0.25">
      <c r="B102" s="12"/>
      <c r="F102" s="43"/>
      <c r="G102" s="43"/>
      <c r="H102" s="43"/>
      <c r="I102" s="43"/>
      <c r="J102" s="44">
        <v>0</v>
      </c>
      <c r="K102" s="44">
        <v>0</v>
      </c>
      <c r="L102" s="11"/>
      <c r="M102" s="26"/>
      <c r="N102" s="4"/>
    </row>
    <row r="103" spans="2:14" ht="23.25" x14ac:dyDescent="0.25">
      <c r="B103" s="12"/>
      <c r="F103" s="43"/>
      <c r="G103" s="43"/>
      <c r="H103" s="43"/>
      <c r="I103" s="43"/>
      <c r="J103" s="44">
        <v>0</v>
      </c>
      <c r="K103" s="44">
        <v>0</v>
      </c>
      <c r="L103" s="11"/>
      <c r="M103" s="26"/>
      <c r="N103" s="4"/>
    </row>
    <row r="104" spans="2:14" ht="23.25" x14ac:dyDescent="0.25">
      <c r="B104" s="12"/>
      <c r="F104" s="43"/>
      <c r="G104" s="43"/>
      <c r="H104" s="43"/>
      <c r="I104" s="43"/>
      <c r="J104" s="44">
        <v>0</v>
      </c>
      <c r="K104" s="44">
        <v>0</v>
      </c>
      <c r="L104" s="11"/>
      <c r="M104" s="26"/>
      <c r="N104" s="4"/>
    </row>
    <row r="105" spans="2:14" s="1" customFormat="1" ht="24.75" customHeight="1" x14ac:dyDescent="0.35">
      <c r="B105" s="12"/>
      <c r="C105" s="108"/>
      <c r="D105" s="108"/>
      <c r="E105" s="108" t="s">
        <v>13</v>
      </c>
      <c r="F105" s="109" t="s">
        <v>54</v>
      </c>
      <c r="G105" s="109"/>
      <c r="H105" s="109"/>
      <c r="I105" s="109"/>
      <c r="J105" s="110" t="s">
        <v>55</v>
      </c>
      <c r="K105" s="110"/>
      <c r="L105" s="9" t="s">
        <v>56</v>
      </c>
      <c r="M105" s="18"/>
    </row>
    <row r="106" spans="2:14" s="1" customFormat="1" ht="80.25" customHeight="1" x14ac:dyDescent="0.35">
      <c r="B106" s="12"/>
      <c r="C106" s="108"/>
      <c r="D106" s="108"/>
      <c r="E106" s="108"/>
      <c r="F106" s="24" t="s">
        <v>57</v>
      </c>
      <c r="G106" s="24" t="s">
        <v>58</v>
      </c>
      <c r="H106" s="24" t="s">
        <v>59</v>
      </c>
      <c r="I106" s="24" t="s">
        <v>60</v>
      </c>
      <c r="J106" s="28" t="s">
        <v>61</v>
      </c>
      <c r="K106" s="28" t="s">
        <v>62</v>
      </c>
      <c r="L106" s="8"/>
      <c r="M106" s="18"/>
    </row>
    <row r="107" spans="2:14" ht="55.5" customHeight="1" x14ac:dyDescent="0.25">
      <c r="B107" s="12"/>
      <c r="C107" s="79"/>
      <c r="D107" s="80"/>
      <c r="E107" s="45" t="s">
        <v>51</v>
      </c>
      <c r="F107" s="33">
        <v>5274.6293349999996</v>
      </c>
      <c r="G107" s="33">
        <v>0</v>
      </c>
      <c r="H107" s="38">
        <v>282.81566500000002</v>
      </c>
      <c r="I107" s="37">
        <v>0</v>
      </c>
      <c r="J107" s="36">
        <v>5.3618111726518132</v>
      </c>
      <c r="K107" s="36">
        <v>0</v>
      </c>
      <c r="L107" s="11"/>
      <c r="M107" s="26"/>
      <c r="N107" s="45"/>
    </row>
    <row r="108" spans="2:14" ht="55.5" customHeight="1" x14ac:dyDescent="0.25">
      <c r="B108" s="12"/>
      <c r="C108" s="79"/>
      <c r="D108" s="80"/>
      <c r="E108" s="45" t="s">
        <v>118</v>
      </c>
      <c r="F108" s="33">
        <v>4588.8999999999996</v>
      </c>
      <c r="G108" s="33">
        <v>4588.8999999999996</v>
      </c>
      <c r="H108" s="38">
        <v>0</v>
      </c>
      <c r="I108" s="37">
        <v>0</v>
      </c>
      <c r="J108" s="36">
        <v>0</v>
      </c>
      <c r="K108" s="36">
        <v>0</v>
      </c>
      <c r="L108" s="11"/>
      <c r="M108" s="26"/>
      <c r="N108" s="45"/>
    </row>
    <row r="109" spans="2:14" ht="55.5" customHeight="1" x14ac:dyDescent="0.25">
      <c r="B109" s="12"/>
      <c r="C109" s="79"/>
      <c r="D109" s="80"/>
      <c r="E109" s="45" t="s">
        <v>49</v>
      </c>
      <c r="F109" s="33">
        <v>3628</v>
      </c>
      <c r="G109" s="33">
        <v>0</v>
      </c>
      <c r="H109" s="38">
        <v>0</v>
      </c>
      <c r="I109" s="37">
        <v>0</v>
      </c>
      <c r="J109" s="36">
        <v>0</v>
      </c>
      <c r="K109" s="36">
        <v>0</v>
      </c>
      <c r="L109" s="11"/>
      <c r="M109" s="26"/>
      <c r="N109" s="45"/>
    </row>
    <row r="110" spans="2:14" ht="55.5" customHeight="1" x14ac:dyDescent="0.25">
      <c r="B110" s="12"/>
      <c r="C110" s="79"/>
      <c r="D110" s="80"/>
      <c r="E110" s="45" t="s">
        <v>119</v>
      </c>
      <c r="F110" s="33">
        <v>2410</v>
      </c>
      <c r="G110" s="33">
        <v>2410</v>
      </c>
      <c r="H110" s="38">
        <v>0</v>
      </c>
      <c r="I110" s="37">
        <v>0</v>
      </c>
      <c r="J110" s="36">
        <v>0</v>
      </c>
      <c r="K110" s="36">
        <v>0</v>
      </c>
      <c r="L110" s="11"/>
      <c r="M110" s="26"/>
      <c r="N110" s="45"/>
    </row>
    <row r="111" spans="2:14" ht="55.5" customHeight="1" x14ac:dyDescent="0.25">
      <c r="B111" s="12"/>
      <c r="C111" s="79"/>
      <c r="D111" s="80"/>
      <c r="E111" s="45" t="s">
        <v>48</v>
      </c>
      <c r="F111" s="33">
        <v>2153.627</v>
      </c>
      <c r="G111" s="33">
        <v>0</v>
      </c>
      <c r="H111" s="38">
        <v>0</v>
      </c>
      <c r="I111" s="37">
        <v>0</v>
      </c>
      <c r="J111" s="36">
        <v>0</v>
      </c>
      <c r="K111" s="36">
        <v>0</v>
      </c>
      <c r="L111" s="11"/>
      <c r="M111" s="26"/>
      <c r="N111" s="45"/>
    </row>
    <row r="112" spans="2:14" ht="55.5" customHeight="1" x14ac:dyDescent="0.25">
      <c r="B112" s="12"/>
      <c r="C112" s="79"/>
      <c r="D112" s="80"/>
      <c r="E112" s="45" t="s">
        <v>50</v>
      </c>
      <c r="F112" s="33">
        <v>2035</v>
      </c>
      <c r="G112" s="33">
        <v>0</v>
      </c>
      <c r="H112" s="38">
        <v>0</v>
      </c>
      <c r="I112" s="37">
        <v>0</v>
      </c>
      <c r="J112" s="36">
        <v>0</v>
      </c>
      <c r="K112" s="36">
        <v>0</v>
      </c>
      <c r="L112" s="11"/>
      <c r="M112" s="26"/>
      <c r="N112" s="45"/>
    </row>
    <row r="113" spans="2:14" ht="55.5" customHeight="1" x14ac:dyDescent="0.25">
      <c r="B113" s="12"/>
      <c r="C113" s="79"/>
      <c r="D113" s="80"/>
      <c r="E113" s="45" t="s">
        <v>47</v>
      </c>
      <c r="F113" s="33">
        <v>990</v>
      </c>
      <c r="G113" s="33">
        <v>0</v>
      </c>
      <c r="H113" s="38">
        <v>79.683802</v>
      </c>
      <c r="I113" s="37">
        <v>0</v>
      </c>
      <c r="J113" s="36">
        <v>8.0488688888888902</v>
      </c>
      <c r="K113" s="36">
        <v>0</v>
      </c>
      <c r="L113" s="11"/>
      <c r="M113" s="26"/>
      <c r="N113" s="45"/>
    </row>
    <row r="114" spans="2:14" s="1" customFormat="1" ht="23.25" x14ac:dyDescent="0.25">
      <c r="B114" s="12"/>
      <c r="C114" s="47"/>
      <c r="D114" s="15"/>
      <c r="E114" s="49" t="s">
        <v>52</v>
      </c>
      <c r="F114" s="30">
        <v>21080.156335</v>
      </c>
      <c r="G114" s="30">
        <v>6998.9</v>
      </c>
      <c r="H114" s="30">
        <v>362.49946700000004</v>
      </c>
      <c r="I114" s="30">
        <v>0</v>
      </c>
      <c r="J114" s="31">
        <v>1.7196241870281177</v>
      </c>
      <c r="K114" s="31">
        <v>0</v>
      </c>
      <c r="L114" s="11"/>
      <c r="M114" s="26"/>
      <c r="N114" s="77"/>
    </row>
    <row r="115" spans="2:14" ht="23.25" x14ac:dyDescent="0.35">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D3723D10-D0C1-4438-99F4-10988E799B2E}">
      <formula1>#REF!</formula1>
    </dataValidation>
  </dataValidations>
  <printOptions horizontalCentered="1"/>
  <pageMargins left="0.31496062992125984" right="0.31496062992125984" top="0.35433070866141736" bottom="0.35433070866141736" header="0.31496062992125984" footer="0.31496062992125984"/>
  <pageSetup scale="44"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16</vt:i4>
      </vt:variant>
    </vt:vector>
  </HeadingPairs>
  <TitlesOfParts>
    <vt:vector size="24" baseType="lpstr">
      <vt:lpstr>MinEnergía</vt:lpstr>
      <vt:lpstr>ANH</vt:lpstr>
      <vt:lpstr>ANM</vt:lpstr>
      <vt:lpstr>CREG</vt:lpstr>
      <vt:lpstr>IPSE</vt:lpstr>
      <vt:lpstr>SGC</vt:lpstr>
      <vt:lpstr>UPME</vt:lpstr>
      <vt:lpstr>MinEnergía (2)</vt:lpstr>
      <vt:lpstr>ANH!Área_de_impresión</vt:lpstr>
      <vt:lpstr>ANM!Área_de_impresión</vt:lpstr>
      <vt:lpstr>CREG!Área_de_impresión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LEIDY TATIANA SIERRA TACHE</dc:creator>
  <cp:keywords/>
  <dc:description/>
  <cp:lastModifiedBy>OLGA PATRICIA ROCHA SANCHEZ</cp:lastModifiedBy>
  <cp:revision/>
  <dcterms:created xsi:type="dcterms:W3CDTF">2020-01-24T23:24:30Z</dcterms:created>
  <dcterms:modified xsi:type="dcterms:W3CDTF">2025-03-11T00:15:28Z</dcterms:modified>
  <cp:category/>
  <cp:contentStatus/>
</cp:coreProperties>
</file>