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O:\1500 PAPELES DE TRABAJO OCI\Sandra Milena Castro Achury\PT 2024 - SMCA\Contraloria\Formulacion Plan Mejora Aud Financiera 2023\"/>
    </mc:Choice>
  </mc:AlternateContent>
  <xr:revisionPtr revIDLastSave="0" documentId="13_ncr:1_{1B57EB2E-DA6E-4C47-BD60-A4705F2E1DBE}"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definedNames>
    <definedName name="_xlnm.Print_Area" localSheetId="0">'400 F14.1  PLANES DE MEJORAM...'!$D$9:$O$48</definedName>
    <definedName name="_xlnm.Print_Titles" localSheetId="0">'400 F14.1  PLANES DE MEJORAM...'!$10:$10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8" i="1" l="1"/>
  <c r="M39" i="1"/>
  <c r="M40" i="1"/>
  <c r="M37" i="1"/>
  <c r="M24" i="1" l="1"/>
  <c r="M23" i="1"/>
  <c r="M22" i="1"/>
  <c r="M18" i="1"/>
  <c r="M17" i="1"/>
  <c r="M16" i="1"/>
  <c r="M15" i="1"/>
  <c r="M14" i="1"/>
</calcChain>
</file>

<file path=xl/sharedStrings.xml><?xml version="1.0" encoding="utf-8"?>
<sst xmlns="http://schemas.openxmlformats.org/spreadsheetml/2006/main" count="370" uniqueCount="211">
  <si>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</si>
  <si>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</si>
  <si>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</si>
  <si>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</si>
  <si>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</si>
  <si>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</si>
  <si>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</si>
  <si>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</si>
  <si>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</si>
  <si>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</si>
  <si>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</si>
  <si>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</si>
  <si>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</si>
  <si>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</si>
  <si>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</si>
  <si>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</si>
  <si>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</si>
  <si>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</si>
  <si>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</si>
  <si>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</si>
  <si>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</si>
  <si>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</si>
  <si>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</si>
  <si>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</si>
  <si>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</si>
  <si>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</si>
  <si>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Grupo de Gestión Financiera y Contable</t>
  </si>
  <si>
    <t>2 AVANCE ó SEGUIMIENTO DEL PLAN DE MEJORAMIENTO</t>
  </si>
  <si>
    <t>H3-2024</t>
  </si>
  <si>
    <t xml:space="preserve"> Conciliación operaciones recíprocas, Revisado el reporte de operaciones reciprocas en el aplicativo CHIP a diciembre 31 de 2023, se evidenció que los saldos reportados por el Ministerio presentan diferencias respecto de los valores recíprocos registrados por las diferentes entidades del sector público y las entidades obligadas a reportar ante la Contaduría General de la Nación,</t>
  </si>
  <si>
    <t>las actividades
adelantadas para la Conciliacion  no han sido efectivas, pues se observa que  se presentan diferencias respecto de los valores recíprocos
registrados por las diferentes entidades del sector público y las entidades obligadas
a reportar ante la Contaduría General de la Nación, impidiendo que la información
contable cumpla con las c.</t>
  </si>
  <si>
    <t>Conciliación operaciones recíprocas, revisado el reporte de operaciones recíprocas en el aplicativo CHIP a diciembre 31 de 2023, se evidenció que los saldos reportados por el Ministerio presentan diferencias respecto de los valores recíprocos registrados por las diferentes entidades del sector público y las entidades obligadas a reportar ante la Contaduría General de la Nación,</t>
  </si>
  <si>
    <t>Las actividades adelantadas para la Conciliacion no han sido efectivas, pues se observa que  se presentan diferencias respecto de los valores recíprocos registrados por las diferentes entidades del sector público y las entidades obligadas  reportar ante la Contaduría General de la Nación, impidiendo que la información contable cumpla con las c.</t>
  </si>
  <si>
    <t>Realizar actualización a la Guía de Operaciones recíprocas, incuyendo controles que permitan minimizar las diferencias presentadas con los valores recíprocos registrados por las diferentes entidades del sector público y las entidades obligadas a reportar ante la Contaduría General de la Nación.</t>
  </si>
  <si>
    <t>Guía de Operaciones Recíprocas Actualizada</t>
  </si>
  <si>
    <t xml:space="preserve">Actualización de la Guía de Operaciones Recíprocas </t>
  </si>
  <si>
    <t>Soportes de correos remitidos</t>
  </si>
  <si>
    <t>Realizar la circularización trimestral de operaciones recíprocas a cada uno de los terceros reportados en el informe a la Contaduría General de la Nación informando los saldos reportados, fecha de corte y cuentas contables afectadas; solicitando remitir soportes en caso de evidenciar diferencias.</t>
  </si>
  <si>
    <t xml:space="preserve">Circularización trimestral de los valores reportados en el CHIP </t>
  </si>
  <si>
    <t>H4-2024</t>
  </si>
  <si>
    <t>H5-2024</t>
  </si>
  <si>
    <t>Subestimación en la cuenta Cuentas por Cobrar - Contribuciones. (…) De una muestra de 30 comercializadores de energía a quienes se les realizó circularización con el fin de determinar los valores pendientes por pagar al Ministerio con corte a 31/12/2023 por concepto de contribuciones, se determinó que 6 comercializadores le adeudan a la entidad la suma de $32.538.296.173,50 (…)</t>
  </si>
  <si>
    <t>Subestimación en la cuenta Cuentas por Pagar - Subsidios. (…) De una muestra de 33 comercializadores de energía y gas a quienes se les realizó circularización con el fin de determinar los valores pendientes por cobrar al Ministerio con corte a 31/12/2023 por concepto de déficit acumulado-subsidios FSSRI, se determinó que el Ministerio adeuda la suma de $1.033.648.274.257,09 (…)</t>
  </si>
  <si>
    <t>Deficiencias en la comunicación entre el Grupo de Contabilidad y el Grupo de Subsidios para conciliar el valor estimado de las cuentas por cobrar correspondiente al superávit de contribuciones de solidaridad al 31 de diciembre de cada año.</t>
  </si>
  <si>
    <t>Poca comunicación entre el Grupo de Contabilidad y el Grupo de Subsidios para conciliar el valor estimado de cuentas por pagar correspondiente al déficit de subsidios del FSSRI y del FOES al 31 de diciembre de cada año.</t>
  </si>
  <si>
    <t>Solicitar concepto a la Contaduria General de la Nación  sobre las cuentas por cobrar que fueron objeto de la observación de acuerdo con las conclusiones de la mesa de trabajo realizada entre el grupo de Subsidios y GGFC. Una vez se cuente con el concepto se deberá proceder conforme a las instrucciones impartidas por la CGN.</t>
  </si>
  <si>
    <t>Actualizar el procedimiento para la elaboración de estados financieros con el objetivo de incluir controles que permitan obtener información de las dependencias del Ministerio de manera oportuna y realizar conciliacion de saldos al cierre de cada vigencia.</t>
  </si>
  <si>
    <t>Solicitar concepto a la Contaduria General de la Nación  sobre las cuentas por pagar que fueron objeto de la observación de acuerdo con las conclusiones de la mesa de trabajo realizada entre el grupo de Subsidios y GGFC. Una vez se cuente con el concepto se deberá proceder conforme a las instrucciones impartidas por la CGN.</t>
  </si>
  <si>
    <t>Acta mesa de trabajo.</t>
  </si>
  <si>
    <t>Responsables  grupo de Subsidios de la Dirección de Energía y el grupo de Gestión Financiera y Contable</t>
  </si>
  <si>
    <t>Realizar solicitud de concepto a la CGN.</t>
  </si>
  <si>
    <t>Radicado de la solicitud de concepto a la CGN</t>
  </si>
  <si>
    <t>Actualizar el procedimiento</t>
  </si>
  <si>
    <t>Procedimiento actualizado</t>
  </si>
  <si>
    <t>Radicado solicitud de concepto emitido por la CGN</t>
  </si>
  <si>
    <t>Constitución de Garantías Contrato SISEG</t>
  </si>
  <si>
    <t xml:space="preserve">H12-2024 </t>
  </si>
  <si>
    <t>Falta de verificación por parte del Ministerio de la vigencia de las pólizas constituidas, incumpliendo las obligaciones contractuales referentes a la constitución de las garantías</t>
  </si>
  <si>
    <t>Adelantar capacitaciones dirigidas a los supervisores</t>
  </si>
  <si>
    <t>Incluir y ejecutar 2 capacitaciones en el plan anual de capacitaciones dirigidas a los supervisores con enfoque en el rol, obligaciones, funciones y responsabilidades de la labor de supervisión.</t>
  </si>
  <si>
    <t>Jornadas de capacitación a los supervisores</t>
  </si>
  <si>
    <t>Diseñar y mantener matriz de seguimiento a las garantías contractuales</t>
  </si>
  <si>
    <t>Realizar seguimiento a las garantías solicitadas en los contratos mediante la actualizaicón de una matriz en formato Excel, donde se encuentre entre otros, amparos solicitados, vigencias y aprobaciones</t>
  </si>
  <si>
    <t>Matriz de seguimientos realizados</t>
  </si>
  <si>
    <t>Elaborar y formalizar un procedimiento para revisión y aprobación de garantías</t>
  </si>
  <si>
    <t>Elaborar un procedimiento mediante el cual se especifiquen las actividades que se deben llevar a cabo para la verificación correcta y eficiente  por parte de la entidad (supervisión, GGC, ordenador del gasto), el cua sea aplicable a toda la entidad</t>
  </si>
  <si>
    <t>Procedimiento elaborado, aprobado y publicado</t>
  </si>
  <si>
    <t>Socializar el procedimiento elaborado</t>
  </si>
  <si>
    <t>Socializar el procedimiento elaborado mediante piezas de comunicaciones y reunión por plataforma teams dirigida a todos los funcionarios y contratistas interesados.</t>
  </si>
  <si>
    <t>Socialización procedimiento</t>
  </si>
  <si>
    <t xml:space="preserve">Grupo de Gestión Contractual </t>
  </si>
  <si>
    <t>Realizar dos mesas de trabajo</t>
  </si>
  <si>
    <t>Realizar  dos mesas de trabajo integradas por el grupo de Subsidios de la DEE y el  GGFC. La primera, con el objetivo de revisar las probables cuentas por cobrar  y determinar si cumplen los criterios de reconocimiento, estableciendo los fundamentos con los cuales se solicitará concepto a la CGN. La segunda, para socializar el concepto emitido por la CGN</t>
  </si>
  <si>
    <t>Realizar  dos mesas de trabajo integradas por el grupo de Subsidios de la DEE y el  GGFC. La primera, con el objetivo de revisar las probables cuentas por pagar  y determinar si cumplen los criterios de reconocimiento, estableciendo los fundamentos con los cuales se solicitará concepto a la CGN. La segunda, para socializar el concepto emitido por la CGN</t>
  </si>
  <si>
    <t>H-1- Subestimación en la cuenta propiedad, planta y equipo. Hallazgo administrativo con incidencia Disciplinaria</t>
  </si>
  <si>
    <t>Durante las vigencias 2019, 2020 y 2021, el acta de recibo-entrega de infraestructura con el operador encargado de la actividad AOM, así como con informes de supervisión, acta de recibo a satisfacción y/o acta de liquidación, se determinó que el grupo de “propiedad, planta y equipo” se encuentra subestimado en una cuantía de $194.052.478.634, de los contratos relacionados</t>
  </si>
  <si>
    <t xml:space="preserve">1. Remitir a la SAF los inventarios asociados a los Contratos FAZNI-GGC; 721-19, 765-19, 766-19, 769-19, 798-19, 812-19, 814-19, 816-19, 650-20, 642-20, 632-20, 647-20, 646-20, 643-20, 605-20, 645-20, 603-20, 661-20, 616-20, 593-20, 652-20, 662-20 y 697-21 sin necesidad de liquidar los Convenios marco, de tal forma, se hará ingreso dando uso del acta de recibo y entrega de infraestructura
</t>
  </si>
  <si>
    <t xml:space="preserve">Validar los inventarios entregados por los operadores de red bajo metodología del MME de los activos construidos dentro del proceso de suscripción del acta de recibo y entrega de activos </t>
  </si>
  <si>
    <t xml:space="preserve">MEMORANDO SEMESTRAL
</t>
  </si>
  <si>
    <t>EN PROCESO</t>
  </si>
  <si>
    <t>Dirección de Energía</t>
  </si>
  <si>
    <t>Remitir a la SAF información preliminar de la infraestructura construida</t>
  </si>
  <si>
    <t>CONSOLIDADO CADA SEMESTRE</t>
  </si>
  <si>
    <t>H-2. Sobreestimación cuenta recursos entregados en Administración. Hallazgo administrativo con incidencia Disciplinaria</t>
  </si>
  <si>
    <t>Debilidades en el proceso de depuración contable permanente y sostenible. Situación que genera sobrestimación en la cuenta “Recursos entregados en administración” por valor de $40.943.246.024, con efecto contrario, subestimación en la contrapartida correspondiente del gasto.</t>
  </si>
  <si>
    <t>1. Realizar los trámites internos en DEE, correspondientes a la gestión de las solicitudes de recursos de los OR. La cual es trasladada mediante NEON, de acuerdo con el procedimiento para la respectiva vigencia presupuestal de los fondos FAZNI, FAER y PRON y remisión de informe de saldos en fiducia</t>
  </si>
  <si>
    <t xml:space="preserve">Memorando remisión de saldos en fiducia a la SAF      </t>
  </si>
  <si>
    <t>Reporte mensual</t>
  </si>
  <si>
    <t>H-4 Subestimación en la cuenta Cuentas por Cobrar - Contribuciones -hallazgo administrativo con alcance disciplinario.</t>
  </si>
  <si>
    <t>De una muestra de 30 comercializadores de energía a quienes se les realizó circularización con el fin de determinar los valores pendientes por pagar al Ministerio con corte a 31/12/2023 por concepto de contribuciones, se determinó que 6 comercializadores le adeudan a la entidad la suma de $32.538.296.173,50</t>
  </si>
  <si>
    <t>Realizar  mesa de trabajo integrada por el grupo de Subsidios de la DEE y el grupo de Gestión Financiera y Contable con el objetivo de revisar las probables cuentas por cobrar  y determinar si cumplen los criterios de reconocimiento, estableciendo los fundamentos con los cuales se solicitará concepto a la Contaduria General de la Nación.</t>
  </si>
  <si>
    <t xml:space="preserve">Realizar mesa de trabajo </t>
  </si>
  <si>
    <t>Acta mesa de trabajo</t>
  </si>
  <si>
    <t>31/12/2024</t>
  </si>
  <si>
    <t>H-5 Subestimación en la cuenta Cuentas por Pagar - Subsidios - Hallazgo administrativo con incidencia Disciplinaria.</t>
  </si>
  <si>
    <t>De una muestra de 33 comercializadores de energía y gas a quienes se les realizó circularización con el fin de determinar los valores pendientes por cobrar al Ministerio con corte a 31/12/2023 por concepto de déficit acumulado-subsidios FSSRI, se determinó que el Ministerio adeuda la suma de $1.033.648.274.257,09 distribuidos en 26 comercializadores.</t>
  </si>
  <si>
    <t>Realizar  mesa de trabajo integrada por el grupo de Subsidios de la DEE y el grupo de Gestión Financiera y Contable con el objetivo de revisar las probables cuentas por pagar  y determinar si cumplen los criterios de reconocimiento, estableciendo los fundamentos con los cuales se solicitará concepto a la Contaduria General de la Nación.</t>
  </si>
  <si>
    <t>Solicitar concepto a la Contaduria General de la Nación  sobre las cuentas por pagar que fueron objeto de la observación de acuerdo con las conclusiones de la mesa de trabajo realizada entre el grupo de Subsidios y GGFC. Una vez se cuente con el concepto se deberá proceder conforme a las instrucciones impartidas por la CGN</t>
  </si>
  <si>
    <t>Radicado solicitud de concepto emitido por la CGN.</t>
  </si>
  <si>
    <t>H6-2024</t>
  </si>
  <si>
    <t>H-6 Subestimación en la cuenta Cuentas por Pagar -Hallazgo administrativo con incidencia Disciplinaria.</t>
  </si>
  <si>
    <t>Deficiencias en la conciliación de la información entre las áreas de contabilidad y la Dirección de Energía, máxime cuando son deudas causadas desde la vigencia 2019. Ocasionando que en los estados financieros las cuentas por pagar al cierre de la vigencia 2023 se encuentren subestimadas en la suma de $21.960.882.278 y por tanto no refleja la realidad económica del MME.</t>
  </si>
  <si>
    <t xml:space="preserve"> La DEE solicita concepto jurídico a OAJ sobre sobre ámbito de aplicación del artículo 28 de la Ley 2099 de 2021. </t>
  </si>
  <si>
    <t>Solicitud de concepto jurídico a OAJ;</t>
  </si>
  <si>
    <t xml:space="preserve">La DEE determina el valor de la deuda contingente, y elabora concepto de riesgo de materializaci{on dela deuda, para presentas a GGCF de la SAF; </t>
  </si>
  <si>
    <t xml:space="preserve">Documento de deerminación de la deuda y evaluacion de riesgo de materialización; </t>
  </si>
  <si>
    <t>H7-2024</t>
  </si>
  <si>
    <t>H-7 Subestimación en la cuenta propiedad, planta y equipo- Hallazgo administrativo con incidencia Disciplinaria</t>
  </si>
  <si>
    <t>Deficiencias en el control contable frente al registro y control de los bienes y elementos adquiridos en el marco de los contratos y convenios suscritos por el MME, y entregados al operador a través de contrato especial; falta de conciliación permanente entre las áreas responsables de dichos registros generando afectación en la razonabilidad del saldo de la cuenta en el balance.</t>
  </si>
  <si>
    <t xml:space="preserve">Remitir a la SAF los insumos necesarios para el proceso de registro contable e ingreso a almacén de los activos entregados en Etapa AOM a la empresa CEDENAR S.A. E.S.P. por medio del Contrato  FAZNI-GSA-057-2009 </t>
  </si>
  <si>
    <t xml:space="preserve">Construir y remitir a la SAF el inventario bajo metodología del MME de los activos construidos por medio del Contrato FAZNI-GSA-057-2009 </t>
  </si>
  <si>
    <t>Memorando remisorio de inventario asociado a los contratos listados</t>
  </si>
  <si>
    <t xml:space="preserve">Remitir a la SAF los insumos necesarios para el proceso de registro contable e ingreso a almacén de los activos entregados en Etapa AOM a la empresa CEDENAR S.A. E.S.P. por medio del Contrato Especial GGC-680-2017 </t>
  </si>
  <si>
    <t>Construir y remitir a la SAF el inventario bajo metodología del MME de los activos construidos por medio del Contrato ESPECIAL GGC-680-2017</t>
  </si>
  <si>
    <t>Memorando de remisión a la SAF</t>
  </si>
  <si>
    <t xml:space="preserve">Hacer consulta juridica a OAJ sobre ámbito de aplicación del artículo 28 de la Ley 2099 de 2021.
</t>
  </si>
  <si>
    <t>Estimar el valor que se va a cancelar en el futuro para poder registrarlo como una provisión contable. Soportar la clasificacion contable con un documento de evaluación del riesgo de materialzación del pasivo, por parte de la DEE.</t>
  </si>
  <si>
    <t>H-8 Activos inoperativos - Hallazgo administrativo con incidencia Disciplinaria.</t>
  </si>
  <si>
    <t>Falta de implementación de un procedimiento por parte del Ministerio para la recepción de activos constitutivos de las  centrales de generación diésel cuando ya no prestan el servicio de energía eléctrica en ZNI, lo que genera que estos activos al estar en estado inoperativos y sin mantenimientos se acelera su deterioro y por tanto no cumplen el fin social para el cual fueron
adquiridos.</t>
  </si>
  <si>
    <t>Diagnosticar el estado actual de los activos que componen las plantas de generación Diésel con la finalidad de hacer la recepción y entrega a entes territoriales en las localidades de Nariño y Cauca.</t>
  </si>
  <si>
    <t xml:space="preserve">1Construcción y remisión de inventarios bajo metodología del MME a la SAF </t>
  </si>
  <si>
    <t>Memorandos digiridos a SAF</t>
  </si>
  <si>
    <t xml:space="preserve">Visitas técnicas y planes de mtto para repotenciación de las Plantas de Genración Diésel </t>
  </si>
  <si>
    <t>Actas y/o informes de visita técnica</t>
  </si>
  <si>
    <t xml:space="preserve">Recepción y entrega de Plantas de Generación Diesel a las comunidades interesadas en llevar a cabo la Etapa de AOM de las plantas de generación diesel. </t>
  </si>
  <si>
    <t>Actas de entegra de infraectractura/cesión de contrato especial/contrato de aportes</t>
  </si>
  <si>
    <t xml:space="preserve">Anexo al procedimiento </t>
  </si>
  <si>
    <t>H-9  Falta de oportunidad en la liquidación de Contratos - DEE.</t>
  </si>
  <si>
    <t>Deficiencias en la gestión por parte de la supervisión en relación con adelantar en oportunidad las actas de liquidación, generando que los contratos a su fecha de terminación no cuenten con el respectivo balance financiero.</t>
  </si>
  <si>
    <t>Estandarizar la presentanción de la información técnica y financiera de los contratos en la etapa de liquidación.</t>
  </si>
  <si>
    <t>Elaborar formato de certificacion final de cumplimiento que contenga el balance técnico y  financiero del contrato. Elaborar formato acta de liquidación bilateral del contrato. Elaborar formato para acto administrativo de liquidación unilateral del contrato</t>
  </si>
  <si>
    <t>Formatos</t>
  </si>
  <si>
    <t>H-11 Funcionalidad Aplicativo SISEG - Hallazgo administrativo con incidencia Disciplinaria que origina Indagación preliminar. DEE - TIC.</t>
  </si>
  <si>
    <t>contrato GGC-454-2022 en el cual se estableció dentro de las obligaciones específicas “…el monitoreo del correcto funcionamiento del SISEG identificando las posibles fallas y apoyar la solución de estas…”; incurriendo en gastos adicionales con el objetivo de poner en funcionalidad el módulo.</t>
  </si>
  <si>
    <t>Funcionalidad del módulo de energía para el cargue por parte de las E.S.P. de los formatos y registro en la base de datos para los subsidios del FSSRI, SIN.</t>
  </si>
  <si>
    <t>Realizar el diagnostico de la operatividad actual del módulo de energía para el cargue por parte de las E.S.P. de los formatos y registro en la base de datos para los subsidios del FSSRI, SIN.</t>
  </si>
  <si>
    <t>Informe / Diagnóstico</t>
  </si>
  <si>
    <t>Despliegue de la nueva versión ajustada del módulo para el cargue por parte de las E.S.P. de los formatos y registro en la base de datos para los subsidios del FSSRI, SIN.</t>
  </si>
  <si>
    <t>Informe con la relación de las historias de usuario aprobadas y gestionadas.</t>
  </si>
  <si>
    <t>H8-2024</t>
  </si>
  <si>
    <t>H9-2024</t>
  </si>
  <si>
    <t>H11-2024</t>
  </si>
  <si>
    <t>H-13 Ejecución Real del Presupuesto Inversión- DEE- Hallazgo administrativo.</t>
  </si>
  <si>
    <t>contratos con giro al encargo fiduciario pero los OR aún no han podido celebrar los contratos derivados de obra y de interventoría; y de los contratos derivados algunos presentan un avance físico por el orden del 10% a 20%, sin pagos, algunos de los contratos cuentan con recursos amparados en vigencias futuras de 2022 que expiraron a 31 de diciembre de 2023.</t>
  </si>
  <si>
    <t>Requerir mediante comunicación al OR, solicitando el cumplimiento al cronograma. Igualmente se dejará evidencia en los informes el estado de avance de cada cronograma con el fin de hacer un seguimiento más detallado del estado del mismo.</t>
  </si>
  <si>
    <t>Elaborar el comunicado por cada uno de los contratos, requiriendo al Operador de Red que de cumplimiento a los plazos establecidos en el cronograma con el fin de recibir el bien y servicio.</t>
  </si>
  <si>
    <t>Comunicado al Operador de red</t>
  </si>
  <si>
    <t>H-14 4 Incumplimiento de requisitos establecidos de convocatoria del Contrato- DEE.</t>
  </si>
  <si>
    <t>Los certificados que debían encontrarse previa a la Convocatoria para los contratos de obra de los Operadores de Red e interventoría no existen, a pesar de que este proceso debió surtirse en la etapa previa.</t>
  </si>
  <si>
    <t>Generar lista de chequeo e incorporarla al procedimiento</t>
  </si>
  <si>
    <t>Anexo al procedimiento</t>
  </si>
  <si>
    <t xml:space="preserve">H13-2024 </t>
  </si>
  <si>
    <t xml:space="preserve">H14-2024 </t>
  </si>
  <si>
    <t>H2-2024</t>
  </si>
  <si>
    <t>H1-2024</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</si>
  <si>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</si>
  <si>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</si>
  <si>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</si>
  <si>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</si>
  <si>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</si>
  <si>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</si>
  <si>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</si>
  <si>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</si>
  <si>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</si>
  <si>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</si>
  <si>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</si>
  <si>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</si>
  <si>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</si>
  <si>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</si>
  <si>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</si>
  <si>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</si>
  <si>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</si>
  <si>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</si>
  <si>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</si>
  <si>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</si>
  <si>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</si>
  <si>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</si>
  <si>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</si>
  <si>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</si>
  <si>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</si>
  <si>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</si>
  <si>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</si>
  <si>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</si>
  <si>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</si>
  <si>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</si>
  <si>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</si>
  <si>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</si>
  <si>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</si>
  <si>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</si>
  <si>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H10-2024</t>
  </si>
  <si>
    <t>La entidad no cuenta con un procedimiento para realizar el cálculo de la probabilidad de perdida de los procesos, reportado en el sistema Ekogui por los apoderados judiciales</t>
  </si>
  <si>
    <t>Metodología para el cálculo de la probabilidad de pérdida de un proceso</t>
  </si>
  <si>
    <t>2 SUSCRIPCIÓN DEL PLAN DE MEJORAMIENTO</t>
  </si>
  <si>
    <t>3 SUSCRIPCIÓN DEL PLAN DE MEJORAMIENTO</t>
  </si>
  <si>
    <t>4 SUSCRIPCIÓN DEL PLAN DE MEJORAMIENTO</t>
  </si>
  <si>
    <t xml:space="preserve">1. Formular el procedimiento para realizar el cálculo de la probabilidad de perdida de los procesos, reportado en el sistema Ekogui por los apoderados judiciales. </t>
  </si>
  <si>
    <t xml:space="preserve">2. Revisar metodologicamente el procedimiento formulado para realizar el cálculo de la probabilidad de perdida de los procesos, reportado en el sistema Ekogui por los apoderados judiciales. </t>
  </si>
  <si>
    <t xml:space="preserve">3. Formalizar en el Sistema de Gestión de Calidad el procedimiento formulado para realizar el cálculo de la probabilidad de perdida de los procesos, reportado en el sistema Ekogui por los apoderados judiciales. </t>
  </si>
  <si>
    <t>4. Socializar el Procedimiento para realizar el cálculo de la probabilidad de perdida de los procesos, reportado en el sistema Ekogui por los apoderados judiciales, a los integrantes de la OAJ.</t>
  </si>
  <si>
    <t>Formular el procedimiento</t>
  </si>
  <si>
    <t>Revisión Metodológica</t>
  </si>
  <si>
    <t>Formalización del Procedimiento</t>
  </si>
  <si>
    <t xml:space="preserve">Socializar el procedimiento elaborado </t>
  </si>
  <si>
    <t>Propuesta</t>
  </si>
  <si>
    <t>Procedimento adoptado</t>
  </si>
  <si>
    <t>Mesa de  trabajo</t>
  </si>
  <si>
    <t xml:space="preserve">Socialización </t>
  </si>
  <si>
    <t>OAJ</t>
  </si>
  <si>
    <t>FILA_36</t>
  </si>
  <si>
    <t>FILA_37</t>
  </si>
  <si>
    <t>FILA_38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</si>
</sst>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Red]0"/>
  </numFmts>
  <fonts count="8" x14ac:knownFonts="1">
    <font>
      <sz val="11"/>
      <color indexed="8"/>
      <name val="Calibri"/>
      <family val="2"/>
      <scheme val="minor"/>
    </font>
    <font>
      <sz val="11"/>
      <color theme="1"/>
      <name val="Calibri"/>
      <family val="2"/>
      <scheme val="minor"/>
    </font>
    <font>
      <sz val="11"/>
      <name val="Calibri"/>
      <family val="2"/>
      <scheme val="minor"/>
    </font>
    <font>
      <sz val="8"/>
      <name val="Calibri"/>
      <family val="2"/>
      <scheme val="minor"/>
    </font>
    <font>
      <b/>
      <sz val="11"/>
      <color indexed="9"/>
      <name val="Calibri"/>
      <family val="2"/>
      <scheme val="minor"/>
    </font>
    <font>
      <b/>
      <sz val="11"/>
      <color indexed="8"/>
      <name val="Calibri"/>
      <family val="2"/>
      <scheme val="minor"/>
    </font>
    <font>
      <sz val="11"/>
      <color rgb="FF000000"/>
      <name val="Calibri"/>
      <family val="2"/>
      <scheme val="minor"/>
    </font>
    <font>
      <sz val="10"/>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FFFFFF"/>
        <bgColor rgb="FF000000"/>
      </patternFill>
    </fill>
  </fills>
  <borders count="8">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
    <xf numFmtId="0" fontId="0" fillId="0" borderId="0"/>
  </cellStyleXfs>
  <cellXfs count="54">
    <xf numFmtId="0" fontId="0" fillId="0" borderId="0" xfId="0"/>
    <xf numFmtId="0" fontId="2" fillId="5" borderId="4" xfId="0" applyFont="1" applyFill="1" applyBorder="1" applyAlignment="1">
      <alignment vertical="center" wrapText="1"/>
    </xf>
    <xf numFmtId="0" fontId="2" fillId="5" borderId="4" xfId="0" applyFont="1" applyFill="1" applyBorder="1" applyAlignment="1">
      <alignment horizontal="center" vertical="center" wrapText="1"/>
    </xf>
    <xf numFmtId="0" fontId="2" fillId="4" borderId="4" xfId="0" applyFont="1" applyFill="1" applyBorder="1" applyAlignment="1">
      <alignment horizontal="center" vertical="center" wrapText="1" shrinkToFit="1"/>
    </xf>
    <xf numFmtId="0" fontId="2" fillId="4" borderId="4" xfId="0" applyFont="1" applyFill="1" applyBorder="1" applyAlignment="1" applyProtection="1">
      <alignment horizontal="center" vertical="center" wrapText="1"/>
      <protection locked="0"/>
    </xf>
    <xf numFmtId="164" fontId="2" fillId="4" borderId="4" xfId="0" applyNumberFormat="1" applyFont="1" applyFill="1" applyBorder="1" applyAlignment="1" applyProtection="1">
      <alignment horizontal="center" vertical="center" wrapText="1"/>
      <protection locked="0"/>
    </xf>
    <xf numFmtId="165" fontId="2" fillId="4" borderId="4" xfId="0" applyNumberFormat="1" applyFont="1" applyFill="1" applyBorder="1" applyAlignment="1">
      <alignment horizontal="center" vertical="center" wrapText="1"/>
    </xf>
    <xf numFmtId="0" fontId="2" fillId="4" borderId="4" xfId="0" applyFont="1" applyFill="1" applyBorder="1" applyAlignment="1">
      <alignment vertical="center" wrapText="1"/>
    </xf>
    <xf numFmtId="0" fontId="2" fillId="4" borderId="4" xfId="0" applyFont="1" applyFill="1" applyBorder="1" applyAlignment="1">
      <alignment horizontal="center" vertical="center" wrapText="1"/>
    </xf>
    <xf numFmtId="14" fontId="2" fillId="5" borderId="2"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4" fillId="2" borderId="1" xfId="0" applyFont="1" applyFill="1" applyBorder="1" applyAlignment="1">
      <alignment horizontal="center" vertical="center"/>
    </xf>
    <xf numFmtId="0" fontId="0" fillId="0" borderId="0" xfId="0" applyAlignment="1">
      <alignment wrapText="1"/>
    </xf>
    <xf numFmtId="164" fontId="5" fillId="3" borderId="2"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3" xfId="0" applyFont="1" applyFill="1" applyBorder="1" applyAlignment="1">
      <alignment horizontal="center" vertical="center" wrapText="1"/>
    </xf>
    <xf numFmtId="0" fontId="0" fillId="3" borderId="4" xfId="0" applyFill="1" applyBorder="1" applyAlignment="1" applyProtection="1">
      <alignment horizontal="center" vertical="center" wrapText="1"/>
      <protection locked="0"/>
    </xf>
    <xf numFmtId="0" fontId="1" fillId="0" borderId="2" xfId="0" applyFont="1" applyBorder="1" applyAlignment="1" applyProtection="1">
      <alignment vertical="center" wrapText="1"/>
      <protection locked="0"/>
    </xf>
    <xf numFmtId="0" fontId="6" fillId="0" borderId="2" xfId="0" applyFont="1" applyBorder="1" applyAlignment="1">
      <alignment horizontal="left" vertical="center" wrapText="1"/>
    </xf>
    <xf numFmtId="0" fontId="0" fillId="0" borderId="2" xfId="0"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164" fontId="1" fillId="0" borderId="2" xfId="0" applyNumberFormat="1" applyFont="1" applyBorder="1" applyAlignment="1" applyProtection="1">
      <alignment horizontal="center" vertical="center" wrapText="1"/>
      <protection locked="0"/>
    </xf>
    <xf numFmtId="1" fontId="1" fillId="0" borderId="2" xfId="0" applyNumberFormat="1" applyFont="1" applyBorder="1" applyAlignment="1" applyProtection="1">
      <alignment horizontal="center" vertical="center" wrapText="1"/>
      <protection locked="0"/>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0" fillId="0" borderId="2" xfId="0" applyBorder="1" applyAlignment="1" applyProtection="1">
      <alignment vertical="center" wrapText="1"/>
      <protection locked="0"/>
    </xf>
    <xf numFmtId="0" fontId="6" fillId="0" borderId="2" xfId="0" applyFont="1" applyBorder="1" applyAlignment="1">
      <alignment horizontal="center" vertical="center" wrapText="1"/>
    </xf>
    <xf numFmtId="164" fontId="2" fillId="0" borderId="2" xfId="0" applyNumberFormat="1" applyFont="1" applyBorder="1" applyAlignment="1" applyProtection="1">
      <alignment horizontal="center" vertical="center" wrapText="1"/>
      <protection locked="0"/>
    </xf>
    <xf numFmtId="0" fontId="6" fillId="0" borderId="4" xfId="0" applyFont="1" applyBorder="1" applyAlignment="1">
      <alignment horizontal="center" vertical="center"/>
    </xf>
    <xf numFmtId="0" fontId="6" fillId="0" borderId="4" xfId="0" applyFont="1" applyBorder="1" applyAlignment="1">
      <alignment horizontal="center" vertical="center" wrapText="1"/>
    </xf>
    <xf numFmtId="0" fontId="0" fillId="3" borderId="4" xfId="0" applyFill="1" applyBorder="1" applyAlignment="1" applyProtection="1">
      <alignment horizontal="center" vertical="center"/>
      <protection locked="0"/>
    </xf>
    <xf numFmtId="164" fontId="0" fillId="3" borderId="4" xfId="0" applyNumberFormat="1"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horizontal="center" vertical="center" wrapText="1"/>
      <protection locked="0"/>
    </xf>
    <xf numFmtId="0" fontId="0" fillId="3" borderId="4" xfId="0" applyFill="1" applyBorder="1" applyAlignment="1">
      <alignment horizontal="center" vertical="center"/>
    </xf>
    <xf numFmtId="0" fontId="6" fillId="0" borderId="2" xfId="0" applyFont="1" applyBorder="1" applyAlignment="1" applyProtection="1">
      <alignment vertical="center" wrapText="1"/>
      <protection locked="0"/>
    </xf>
    <xf numFmtId="0" fontId="6" fillId="0" borderId="2" xfId="0" applyFont="1" applyBorder="1" applyAlignment="1" applyProtection="1">
      <alignment horizontal="center" vertical="center" wrapText="1"/>
      <protection locked="0"/>
    </xf>
    <xf numFmtId="0" fontId="0" fillId="0" borderId="4" xfId="0" applyBorder="1" applyAlignment="1">
      <alignment wrapText="1"/>
    </xf>
    <xf numFmtId="0" fontId="0" fillId="0" borderId="4" xfId="0" applyBorder="1"/>
    <xf numFmtId="0" fontId="0" fillId="3" borderId="4" xfId="0" applyFill="1" applyBorder="1" applyAlignment="1" applyProtection="1">
      <alignment vertical="center"/>
      <protection locked="0"/>
    </xf>
    <xf numFmtId="0" fontId="0" fillId="0" borderId="4" xfId="0" applyBorder="1" applyAlignment="1">
      <alignment horizontal="center" vertical="center" wrapText="1"/>
    </xf>
    <xf numFmtId="9" fontId="0" fillId="3" borderId="4" xfId="0" applyNumberFormat="1" applyFill="1" applyBorder="1" applyAlignment="1" applyProtection="1">
      <alignment horizontal="center" vertical="center"/>
      <protection locked="0"/>
    </xf>
    <xf numFmtId="0" fontId="2" fillId="0" borderId="2" xfId="0" applyFont="1" applyBorder="1" applyAlignment="1">
      <alignment horizontal="justify" vertical="center" wrapText="1"/>
    </xf>
    <xf numFmtId="0" fontId="2" fillId="0" borderId="2" xfId="0" applyFont="1" applyBorder="1" applyAlignment="1" applyProtection="1">
      <alignment horizontal="center" vertical="center" wrapText="1"/>
      <protection locked="0"/>
    </xf>
    <xf numFmtId="0" fontId="2" fillId="0" borderId="2" xfId="0" applyFont="1" applyBorder="1" applyAlignment="1">
      <alignment vertical="center" wrapText="1"/>
    </xf>
    <xf numFmtId="0" fontId="0" fillId="0" borderId="5" xfId="0" applyBorder="1" applyAlignment="1" applyProtection="1">
      <alignment vertical="center" wrapText="1"/>
      <protection locked="0"/>
    </xf>
    <xf numFmtId="0" fontId="6" fillId="0" borderId="4" xfId="0" applyFont="1" applyBorder="1" applyAlignment="1" applyProtection="1">
      <alignment horizontal="center" vertical="center" wrapText="1"/>
      <protection locked="0"/>
    </xf>
    <xf numFmtId="1" fontId="1" fillId="0" borderId="4" xfId="0" applyNumberFormat="1" applyFont="1" applyBorder="1" applyAlignment="1" applyProtection="1">
      <alignment horizontal="center" vertical="center" wrapText="1"/>
      <protection locked="0"/>
    </xf>
    <xf numFmtId="14" fontId="7" fillId="4" borderId="6" xfId="0" applyNumberFormat="1" applyFont="1" applyFill="1" applyBorder="1" applyAlignment="1">
      <alignment horizontal="center" vertical="center" wrapText="1"/>
    </xf>
    <xf numFmtId="14" fontId="7" fillId="4" borderId="7" xfId="0" applyNumberFormat="1" applyFont="1" applyFill="1" applyBorder="1" applyAlignment="1">
      <alignment horizontal="center" vertical="center" wrapText="1"/>
    </xf>
    <xf numFmtId="14" fontId="7" fillId="0" borderId="7" xfId="0" applyNumberFormat="1" applyFont="1" applyBorder="1" applyAlignment="1">
      <alignment horizontal="center" vertical="center" wrapText="1"/>
    </xf>
    <xf numFmtId="0" fontId="4"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51004"/>
  <sheetViews>
    <sheetView tabSelected="1" zoomScale="80" zoomScaleNormal="80" workbookViewId="0">
      <pane xSplit="3" ySplit="10" topLeftCell="F11" activePane="bottomRight" state="frozen"/>
      <selection pane="topRight" activeCell="D1" sqref="D1"/>
      <selection pane="bottomLeft" activeCell="A12" sqref="A12"/>
      <selection pane="bottomRight" activeCell="F11" sqref="F11"/>
    </sheetView>
  </sheetViews>
  <sheetFormatPr baseColWidth="10" defaultColWidth="9.140625" defaultRowHeight="15" x14ac:dyDescent="0.25"/>
  <cols>
    <col min="2" max="2" width="16" customWidth="1"/>
    <col min="3" max="3" width="27" customWidth="1"/>
    <col min="4" max="4" width="11.85546875" customWidth="1"/>
    <col min="5" max="5" width="29" customWidth="1"/>
    <col min="6" max="6" width="38.85546875" customWidth="1"/>
    <col min="7" max="7" width="47.5703125" style="12" customWidth="1"/>
    <col min="8" max="8" width="36.7109375" customWidth="1"/>
    <col min="9" max="9" width="23.140625" customWidth="1"/>
    <col min="10" max="10" width="14.7109375" customWidth="1"/>
    <col min="11" max="11" width="18.85546875" customWidth="1"/>
    <col min="12" max="12" width="19.42578125" customWidth="1"/>
    <col min="13" max="13" width="23.28515625" customWidth="1"/>
    <col min="14" max="14" width="46" hidden="1" customWidth="1"/>
    <col min="15" max="15" width="19" customWidth="1"/>
  </cols>
  <sheetData>
    <row r="1" spans="1:19" x14ac:dyDescent="0.25">
      <c r="B1" s="11" t="s">
        <v>0</v>
      </c>
      <c r="C1" s="11">
        <v>53</v>
      </c>
      <c r="D1" s="11" t="s">
        <v>1</v>
      </c>
    </row>
    <row r="2" spans="1:19" x14ac:dyDescent="0.25">
      <c r="B2" s="11" t="s">
        <v>2</v>
      </c>
      <c r="C2" s="11">
        <v>400</v>
      </c>
      <c r="D2" s="11" t="s">
        <v>3</v>
      </c>
    </row>
    <row r="3" spans="1:19" x14ac:dyDescent="0.25">
      <c r="B3" s="11" t="s">
        <v>4</v>
      </c>
      <c r="C3" s="11">
        <v>1</v>
      </c>
    </row>
    <row r="4" spans="1:19" x14ac:dyDescent="0.25">
      <c r="B4" s="11" t="s">
        <v>5</v>
      </c>
      <c r="C4" s="11">
        <v>463</v>
      </c>
    </row>
    <row r="5" spans="1:19" x14ac:dyDescent="0.25">
      <c r="B5" s="11" t="s">
        <v>6</v>
      </c>
      <c r="C5" s="13">
        <v>45429</v>
      </c>
    </row>
    <row r="6" spans="1:19" x14ac:dyDescent="0.25">
      <c r="B6" s="11" t="s">
        <v>7</v>
      </c>
      <c r="C6" s="11">
        <v>0</v>
      </c>
      <c r="D6" s="11" t="s">
        <v>8</v>
      </c>
    </row>
    <row r="8" spans="1:19" x14ac:dyDescent="0.25">
      <c r="A8" s="11" t="s">
        <v>9</v>
      </c>
      <c r="B8" s="52" t="s">
        <v>10</v>
      </c>
      <c r="C8" s="53"/>
      <c r="D8" s="53"/>
      <c r="E8" s="53"/>
      <c r="F8" s="53"/>
      <c r="G8" s="53"/>
      <c r="H8" s="53"/>
      <c r="I8" s="53"/>
      <c r="J8" s="53"/>
      <c r="K8" s="53"/>
      <c r="L8" s="53"/>
      <c r="M8" s="53"/>
      <c r="N8" s="53"/>
      <c r="O8" s="53"/>
    </row>
    <row r="9" spans="1:19" x14ac:dyDescent="0.25">
      <c r="C9" s="11">
        <v>4</v>
      </c>
      <c r="D9" s="11">
        <v>8</v>
      </c>
      <c r="E9" s="11">
        <v>12</v>
      </c>
      <c r="F9" s="11">
        <v>16</v>
      </c>
      <c r="G9" s="14">
        <v>20</v>
      </c>
      <c r="H9" s="11">
        <v>24</v>
      </c>
      <c r="I9" s="11">
        <v>28</v>
      </c>
      <c r="J9" s="11">
        <v>31</v>
      </c>
      <c r="K9" s="11">
        <v>32</v>
      </c>
      <c r="L9" s="11">
        <v>36</v>
      </c>
      <c r="M9" s="11">
        <v>40</v>
      </c>
      <c r="N9" s="11">
        <v>44</v>
      </c>
      <c r="O9" s="11">
        <v>48</v>
      </c>
    </row>
    <row r="10" spans="1:19" x14ac:dyDescent="0.25">
      <c r="C10" s="15" t="s">
        <v>11</v>
      </c>
      <c r="D10" s="15" t="s">
        <v>12</v>
      </c>
      <c r="E10" s="15" t="s">
        <v>13</v>
      </c>
      <c r="F10" s="15" t="s">
        <v>14</v>
      </c>
      <c r="G10" s="16" t="s">
        <v>15</v>
      </c>
      <c r="H10" s="15" t="s">
        <v>16</v>
      </c>
      <c r="I10" s="15" t="s">
        <v>17</v>
      </c>
      <c r="J10" s="15" t="s">
        <v>18</v>
      </c>
      <c r="K10" s="15" t="s">
        <v>19</v>
      </c>
      <c r="L10" s="15" t="s">
        <v>20</v>
      </c>
      <c r="M10" s="15" t="s">
        <v>21</v>
      </c>
      <c r="N10" s="15" t="s">
        <v>22</v>
      </c>
      <c r="O10" s="15" t="s">
        <v>23</v>
      </c>
    </row>
    <row r="11" spans="1:19" ht="150" x14ac:dyDescent="0.25">
      <c r="A11" s="11">
        <v>1</v>
      </c>
      <c r="B11" t="s">
        <v>24</v>
      </c>
      <c r="C11" s="17" t="s">
        <v>25</v>
      </c>
      <c r="D11" s="17" t="s">
        <v>154</v>
      </c>
      <c r="E11" s="18" t="s">
        <v>74</v>
      </c>
      <c r="F11" s="18" t="s">
        <v>75</v>
      </c>
      <c r="G11" s="19" t="s">
        <v>76</v>
      </c>
      <c r="H11" s="20" t="s">
        <v>77</v>
      </c>
      <c r="I11" s="21" t="s">
        <v>78</v>
      </c>
      <c r="J11" s="21">
        <v>2</v>
      </c>
      <c r="K11" s="22">
        <v>45474</v>
      </c>
      <c r="L11" s="22">
        <v>45657</v>
      </c>
      <c r="M11" s="23">
        <v>24</v>
      </c>
      <c r="N11" s="21"/>
      <c r="O11" s="18" t="s">
        <v>80</v>
      </c>
      <c r="P11" s="21"/>
      <c r="Q11" s="24"/>
      <c r="R11" s="25"/>
      <c r="S11" s="24" t="s">
        <v>79</v>
      </c>
    </row>
    <row r="12" spans="1:19" ht="183.75" customHeight="1" x14ac:dyDescent="0.25">
      <c r="A12" s="11">
        <v>2</v>
      </c>
      <c r="B12" t="s">
        <v>155</v>
      </c>
      <c r="C12" s="17" t="s">
        <v>25</v>
      </c>
      <c r="D12" s="17" t="s">
        <v>154</v>
      </c>
      <c r="E12" s="18" t="s">
        <v>74</v>
      </c>
      <c r="F12" s="18" t="s">
        <v>75</v>
      </c>
      <c r="G12" s="19" t="s">
        <v>76</v>
      </c>
      <c r="H12" s="20" t="s">
        <v>81</v>
      </c>
      <c r="I12" s="21" t="s">
        <v>82</v>
      </c>
      <c r="J12" s="21">
        <v>1</v>
      </c>
      <c r="K12" s="22">
        <v>45474</v>
      </c>
      <c r="L12" s="22">
        <v>45657</v>
      </c>
      <c r="M12" s="23">
        <v>24</v>
      </c>
      <c r="O12" s="18" t="s">
        <v>80</v>
      </c>
    </row>
    <row r="13" spans="1:19" ht="120" x14ac:dyDescent="0.25">
      <c r="A13" s="11">
        <v>3</v>
      </c>
      <c r="B13" t="s">
        <v>156</v>
      </c>
      <c r="C13" s="17" t="s">
        <v>25</v>
      </c>
      <c r="D13" s="17" t="s">
        <v>153</v>
      </c>
      <c r="E13" s="26" t="s">
        <v>83</v>
      </c>
      <c r="F13" s="26" t="s">
        <v>84</v>
      </c>
      <c r="G13" s="19" t="s">
        <v>85</v>
      </c>
      <c r="H13" s="27" t="s">
        <v>86</v>
      </c>
      <c r="I13" s="27" t="s">
        <v>87</v>
      </c>
      <c r="J13" s="27">
        <v>6</v>
      </c>
      <c r="K13" s="22">
        <v>45474</v>
      </c>
      <c r="L13" s="28">
        <v>45657</v>
      </c>
      <c r="M13" s="23">
        <v>24</v>
      </c>
      <c r="O13" s="18" t="s">
        <v>80</v>
      </c>
    </row>
    <row r="14" spans="1:19" ht="200.25" customHeight="1" x14ac:dyDescent="0.25">
      <c r="A14" s="11">
        <v>4</v>
      </c>
      <c r="B14" t="s">
        <v>157</v>
      </c>
      <c r="C14" s="17" t="s">
        <v>25</v>
      </c>
      <c r="D14" s="17" t="s">
        <v>28</v>
      </c>
      <c r="E14" s="17" t="s">
        <v>29</v>
      </c>
      <c r="F14" s="17" t="s">
        <v>30</v>
      </c>
      <c r="G14" s="29" t="s">
        <v>37</v>
      </c>
      <c r="H14" s="30" t="s">
        <v>38</v>
      </c>
      <c r="I14" s="17" t="s">
        <v>36</v>
      </c>
      <c r="J14" s="31">
        <v>3</v>
      </c>
      <c r="K14" s="32">
        <v>45514</v>
      </c>
      <c r="L14" s="32">
        <v>45747</v>
      </c>
      <c r="M14" s="31">
        <f t="shared" ref="M14" si="0">((L14-K14)/30)*4</f>
        <v>31.066666666666666</v>
      </c>
      <c r="N14" s="31"/>
      <c r="O14" s="17" t="s">
        <v>26</v>
      </c>
    </row>
    <row r="15" spans="1:19" ht="200.25" customHeight="1" x14ac:dyDescent="0.25">
      <c r="A15" s="11">
        <v>5</v>
      </c>
      <c r="B15" t="s">
        <v>158</v>
      </c>
      <c r="C15" s="17" t="s">
        <v>25</v>
      </c>
      <c r="D15" s="17" t="s">
        <v>28</v>
      </c>
      <c r="E15" s="17" t="s">
        <v>31</v>
      </c>
      <c r="F15" s="17" t="s">
        <v>32</v>
      </c>
      <c r="G15" s="29" t="s">
        <v>33</v>
      </c>
      <c r="H15" s="30" t="s">
        <v>35</v>
      </c>
      <c r="I15" s="17" t="s">
        <v>34</v>
      </c>
      <c r="J15" s="31">
        <v>1</v>
      </c>
      <c r="K15" s="32">
        <v>45458</v>
      </c>
      <c r="L15" s="32">
        <v>45535</v>
      </c>
      <c r="M15" s="31">
        <f t="shared" ref="M15:M24" si="1">((L15-K15)/30)*4</f>
        <v>10.266666666666667</v>
      </c>
      <c r="N15" s="31"/>
      <c r="O15" s="17" t="s">
        <v>26</v>
      </c>
    </row>
    <row r="16" spans="1:19" ht="225" x14ac:dyDescent="0.25">
      <c r="A16" s="11">
        <v>6</v>
      </c>
      <c r="B16" t="s">
        <v>159</v>
      </c>
      <c r="C16" s="17" t="s">
        <v>25</v>
      </c>
      <c r="D16" s="31" t="s">
        <v>39</v>
      </c>
      <c r="E16" s="17" t="s">
        <v>41</v>
      </c>
      <c r="F16" s="17" t="s">
        <v>43</v>
      </c>
      <c r="G16" s="17" t="s">
        <v>72</v>
      </c>
      <c r="H16" s="31" t="s">
        <v>71</v>
      </c>
      <c r="I16" s="31" t="s">
        <v>48</v>
      </c>
      <c r="J16" s="31">
        <v>2</v>
      </c>
      <c r="K16" s="32">
        <v>45444</v>
      </c>
      <c r="L16" s="32">
        <v>45535</v>
      </c>
      <c r="M16" s="31">
        <f t="shared" si="1"/>
        <v>12.133333333333333</v>
      </c>
      <c r="N16" s="31"/>
      <c r="O16" s="17" t="s">
        <v>49</v>
      </c>
    </row>
    <row r="17" spans="1:15" ht="225" x14ac:dyDescent="0.25">
      <c r="A17" s="11">
        <v>7</v>
      </c>
      <c r="B17" t="s">
        <v>160</v>
      </c>
      <c r="C17" s="17" t="s">
        <v>25</v>
      </c>
      <c r="D17" s="31" t="s">
        <v>39</v>
      </c>
      <c r="E17" s="17" t="s">
        <v>41</v>
      </c>
      <c r="F17" s="17" t="s">
        <v>43</v>
      </c>
      <c r="G17" s="17" t="s">
        <v>45</v>
      </c>
      <c r="H17" s="17" t="s">
        <v>50</v>
      </c>
      <c r="I17" s="17" t="s">
        <v>51</v>
      </c>
      <c r="J17" s="31">
        <v>1</v>
      </c>
      <c r="K17" s="32">
        <v>45444</v>
      </c>
      <c r="L17" s="32">
        <v>45657</v>
      </c>
      <c r="M17" s="31">
        <f t="shared" si="1"/>
        <v>28.4</v>
      </c>
      <c r="N17" s="31"/>
      <c r="O17" s="17" t="s">
        <v>49</v>
      </c>
    </row>
    <row r="18" spans="1:15" ht="225" x14ac:dyDescent="0.25">
      <c r="A18" s="11">
        <v>8</v>
      </c>
      <c r="B18" t="s">
        <v>161</v>
      </c>
      <c r="C18" s="17" t="s">
        <v>25</v>
      </c>
      <c r="D18" s="31" t="s">
        <v>39</v>
      </c>
      <c r="E18" s="17" t="s">
        <v>41</v>
      </c>
      <c r="F18" s="17" t="s">
        <v>43</v>
      </c>
      <c r="G18" s="17" t="s">
        <v>46</v>
      </c>
      <c r="H18" s="17" t="s">
        <v>52</v>
      </c>
      <c r="I18" s="31" t="s">
        <v>53</v>
      </c>
      <c r="J18" s="31">
        <v>1</v>
      </c>
      <c r="K18" s="32">
        <v>45444</v>
      </c>
      <c r="L18" s="32">
        <v>45657</v>
      </c>
      <c r="M18" s="31">
        <f t="shared" si="1"/>
        <v>28.4</v>
      </c>
      <c r="N18" s="31"/>
      <c r="O18" s="17" t="s">
        <v>26</v>
      </c>
    </row>
    <row r="19" spans="1:15" ht="135" x14ac:dyDescent="0.25">
      <c r="A19" s="11">
        <v>9</v>
      </c>
      <c r="B19" t="s">
        <v>162</v>
      </c>
      <c r="C19" s="17" t="s">
        <v>25</v>
      </c>
      <c r="D19" s="31" t="s">
        <v>39</v>
      </c>
      <c r="E19" s="26" t="s">
        <v>88</v>
      </c>
      <c r="F19" s="26" t="s">
        <v>89</v>
      </c>
      <c r="G19" s="26" t="s">
        <v>90</v>
      </c>
      <c r="H19" s="20" t="s">
        <v>91</v>
      </c>
      <c r="I19" s="20" t="s">
        <v>92</v>
      </c>
      <c r="J19" s="20">
        <v>1</v>
      </c>
      <c r="K19" s="22">
        <v>45474</v>
      </c>
      <c r="L19" s="9" t="s">
        <v>93</v>
      </c>
      <c r="M19" s="23">
        <v>24</v>
      </c>
      <c r="N19" s="33"/>
      <c r="O19" s="34" t="s">
        <v>80</v>
      </c>
    </row>
    <row r="20" spans="1:15" ht="135" x14ac:dyDescent="0.25">
      <c r="A20" s="11">
        <v>10</v>
      </c>
      <c r="B20" t="s">
        <v>163</v>
      </c>
      <c r="C20" s="17" t="s">
        <v>25</v>
      </c>
      <c r="D20" s="31" t="s">
        <v>39</v>
      </c>
      <c r="E20" s="26" t="s">
        <v>88</v>
      </c>
      <c r="F20" s="26" t="s">
        <v>89</v>
      </c>
      <c r="G20" s="26" t="s">
        <v>45</v>
      </c>
      <c r="H20" s="20" t="s">
        <v>50</v>
      </c>
      <c r="I20" s="20" t="s">
        <v>51</v>
      </c>
      <c r="J20" s="20">
        <v>1</v>
      </c>
      <c r="K20" s="22">
        <v>45474</v>
      </c>
      <c r="L20" s="28">
        <v>45657</v>
      </c>
      <c r="M20" s="23">
        <v>24</v>
      </c>
      <c r="N20" s="33"/>
      <c r="O20" s="34" t="s">
        <v>80</v>
      </c>
    </row>
    <row r="21" spans="1:15" ht="135" x14ac:dyDescent="0.25">
      <c r="A21" s="11">
        <v>11</v>
      </c>
      <c r="B21" t="s">
        <v>164</v>
      </c>
      <c r="C21" s="17" t="s">
        <v>25</v>
      </c>
      <c r="D21" s="31" t="s">
        <v>39</v>
      </c>
      <c r="E21" s="26" t="s">
        <v>88</v>
      </c>
      <c r="F21" s="26" t="s">
        <v>89</v>
      </c>
      <c r="G21" s="26" t="s">
        <v>46</v>
      </c>
      <c r="H21" s="20" t="s">
        <v>52</v>
      </c>
      <c r="I21" s="20" t="s">
        <v>53</v>
      </c>
      <c r="J21" s="20">
        <v>1</v>
      </c>
      <c r="K21" s="22">
        <v>45474</v>
      </c>
      <c r="L21" s="28">
        <v>45657</v>
      </c>
      <c r="M21" s="23">
        <v>24</v>
      </c>
      <c r="N21" s="33"/>
      <c r="O21" s="34" t="s">
        <v>80</v>
      </c>
    </row>
    <row r="22" spans="1:15" ht="210" x14ac:dyDescent="0.25">
      <c r="A22" s="11">
        <v>12</v>
      </c>
      <c r="B22" t="s">
        <v>165</v>
      </c>
      <c r="C22" s="17" t="s">
        <v>25</v>
      </c>
      <c r="D22" s="31" t="s">
        <v>40</v>
      </c>
      <c r="E22" s="17" t="s">
        <v>42</v>
      </c>
      <c r="F22" s="17" t="s">
        <v>44</v>
      </c>
      <c r="G22" s="17" t="s">
        <v>73</v>
      </c>
      <c r="H22" s="31" t="s">
        <v>71</v>
      </c>
      <c r="I22" s="31" t="s">
        <v>48</v>
      </c>
      <c r="J22" s="31">
        <v>2</v>
      </c>
      <c r="K22" s="32">
        <v>45444</v>
      </c>
      <c r="L22" s="32">
        <v>45535</v>
      </c>
      <c r="M22" s="31">
        <f t="shared" si="1"/>
        <v>12.133333333333333</v>
      </c>
      <c r="N22" s="31"/>
      <c r="O22" s="17" t="s">
        <v>49</v>
      </c>
    </row>
    <row r="23" spans="1:15" ht="210" x14ac:dyDescent="0.25">
      <c r="A23" s="11">
        <v>13</v>
      </c>
      <c r="B23" t="s">
        <v>166</v>
      </c>
      <c r="C23" s="17" t="s">
        <v>25</v>
      </c>
      <c r="D23" s="31" t="s">
        <v>40</v>
      </c>
      <c r="E23" s="17" t="s">
        <v>42</v>
      </c>
      <c r="F23" s="17" t="s">
        <v>44</v>
      </c>
      <c r="G23" s="17" t="s">
        <v>47</v>
      </c>
      <c r="H23" s="17" t="s">
        <v>50</v>
      </c>
      <c r="I23" s="17" t="s">
        <v>54</v>
      </c>
      <c r="J23" s="31">
        <v>1</v>
      </c>
      <c r="K23" s="32">
        <v>45444</v>
      </c>
      <c r="L23" s="32">
        <v>45657</v>
      </c>
      <c r="M23" s="31">
        <f t="shared" si="1"/>
        <v>28.4</v>
      </c>
      <c r="N23" s="31"/>
      <c r="O23" s="17" t="s">
        <v>49</v>
      </c>
    </row>
    <row r="24" spans="1:15" ht="210" x14ac:dyDescent="0.25">
      <c r="A24" s="11">
        <v>14</v>
      </c>
      <c r="B24" t="s">
        <v>167</v>
      </c>
      <c r="C24" s="17" t="s">
        <v>25</v>
      </c>
      <c r="D24" s="31" t="s">
        <v>40</v>
      </c>
      <c r="E24" s="17" t="s">
        <v>42</v>
      </c>
      <c r="F24" s="17" t="s">
        <v>44</v>
      </c>
      <c r="G24" s="17" t="s">
        <v>46</v>
      </c>
      <c r="H24" s="31" t="s">
        <v>52</v>
      </c>
      <c r="I24" s="31" t="s">
        <v>53</v>
      </c>
      <c r="J24" s="31">
        <v>1</v>
      </c>
      <c r="K24" s="32">
        <v>45444</v>
      </c>
      <c r="L24" s="32">
        <v>45657</v>
      </c>
      <c r="M24" s="35">
        <f t="shared" si="1"/>
        <v>28.4</v>
      </c>
      <c r="N24" s="31"/>
      <c r="O24" s="17" t="s">
        <v>26</v>
      </c>
    </row>
    <row r="25" spans="1:15" ht="135" x14ac:dyDescent="0.25">
      <c r="A25" s="11">
        <v>15</v>
      </c>
      <c r="B25" t="s">
        <v>168</v>
      </c>
      <c r="C25" s="17" t="s">
        <v>25</v>
      </c>
      <c r="D25" s="31" t="s">
        <v>40</v>
      </c>
      <c r="E25" s="26" t="s">
        <v>94</v>
      </c>
      <c r="F25" s="26" t="s">
        <v>95</v>
      </c>
      <c r="G25" s="26" t="s">
        <v>96</v>
      </c>
      <c r="H25" s="20" t="s">
        <v>91</v>
      </c>
      <c r="I25" s="20" t="s">
        <v>48</v>
      </c>
      <c r="J25" s="10">
        <v>1</v>
      </c>
      <c r="K25" s="22">
        <v>45474</v>
      </c>
      <c r="L25" s="28">
        <v>45657</v>
      </c>
      <c r="M25" s="23">
        <v>24</v>
      </c>
      <c r="N25" s="33"/>
      <c r="O25" s="34" t="s">
        <v>80</v>
      </c>
    </row>
    <row r="26" spans="1:15" ht="135" x14ac:dyDescent="0.25">
      <c r="A26" s="11">
        <v>16</v>
      </c>
      <c r="B26" t="s">
        <v>169</v>
      </c>
      <c r="C26" s="17" t="s">
        <v>25</v>
      </c>
      <c r="D26" s="31" t="s">
        <v>40</v>
      </c>
      <c r="E26" s="26" t="s">
        <v>94</v>
      </c>
      <c r="F26" s="26" t="s">
        <v>95</v>
      </c>
      <c r="G26" s="26" t="s">
        <v>97</v>
      </c>
      <c r="H26" s="20" t="s">
        <v>50</v>
      </c>
      <c r="I26" s="20" t="s">
        <v>98</v>
      </c>
      <c r="J26" s="10">
        <v>1</v>
      </c>
      <c r="K26" s="22">
        <v>45474</v>
      </c>
      <c r="L26" s="28">
        <v>45657</v>
      </c>
      <c r="M26" s="23">
        <v>24</v>
      </c>
      <c r="N26" s="33"/>
      <c r="O26" s="34" t="s">
        <v>80</v>
      </c>
    </row>
    <row r="27" spans="1:15" ht="135" x14ac:dyDescent="0.25">
      <c r="A27" s="11">
        <v>17</v>
      </c>
      <c r="B27" t="s">
        <v>170</v>
      </c>
      <c r="C27" s="17" t="s">
        <v>25</v>
      </c>
      <c r="D27" s="31" t="s">
        <v>40</v>
      </c>
      <c r="E27" s="26" t="s">
        <v>94</v>
      </c>
      <c r="F27" s="26" t="s">
        <v>95</v>
      </c>
      <c r="G27" s="26" t="s">
        <v>46</v>
      </c>
      <c r="H27" s="20" t="s">
        <v>52</v>
      </c>
      <c r="I27" s="20" t="s">
        <v>53</v>
      </c>
      <c r="J27" s="10">
        <v>1</v>
      </c>
      <c r="K27" s="22">
        <v>45474</v>
      </c>
      <c r="L27" s="28">
        <v>45657</v>
      </c>
      <c r="M27" s="23">
        <v>24</v>
      </c>
      <c r="N27" s="33"/>
      <c r="O27" s="34" t="s">
        <v>80</v>
      </c>
    </row>
    <row r="28" spans="1:15" ht="150" x14ac:dyDescent="0.25">
      <c r="A28" s="11">
        <v>18</v>
      </c>
      <c r="B28" t="s">
        <v>171</v>
      </c>
      <c r="C28" s="17" t="s">
        <v>25</v>
      </c>
      <c r="D28" s="31" t="s">
        <v>99</v>
      </c>
      <c r="E28" s="26" t="s">
        <v>100</v>
      </c>
      <c r="F28" s="26" t="s">
        <v>101</v>
      </c>
      <c r="G28" s="26" t="s">
        <v>115</v>
      </c>
      <c r="H28" s="20" t="s">
        <v>102</v>
      </c>
      <c r="I28" s="20" t="s">
        <v>103</v>
      </c>
      <c r="J28" s="20">
        <v>1</v>
      </c>
      <c r="K28" s="22">
        <v>45474</v>
      </c>
      <c r="L28" s="28">
        <v>45657</v>
      </c>
      <c r="M28" s="23">
        <v>24</v>
      </c>
      <c r="N28" s="33"/>
      <c r="O28" s="34" t="s">
        <v>80</v>
      </c>
    </row>
    <row r="29" spans="1:15" ht="150" x14ac:dyDescent="0.25">
      <c r="A29" s="11">
        <v>19</v>
      </c>
      <c r="B29" t="s">
        <v>172</v>
      </c>
      <c r="C29" s="17" t="s">
        <v>25</v>
      </c>
      <c r="D29" s="31" t="s">
        <v>99</v>
      </c>
      <c r="E29" s="26" t="s">
        <v>100</v>
      </c>
      <c r="F29" s="26" t="s">
        <v>101</v>
      </c>
      <c r="G29" s="26" t="s">
        <v>116</v>
      </c>
      <c r="H29" s="20" t="s">
        <v>104</v>
      </c>
      <c r="I29" s="20" t="s">
        <v>105</v>
      </c>
      <c r="J29" s="20">
        <v>1</v>
      </c>
      <c r="K29" s="22">
        <v>45474</v>
      </c>
      <c r="L29" s="28">
        <v>45657</v>
      </c>
      <c r="M29" s="23">
        <v>24</v>
      </c>
      <c r="N29" s="33"/>
      <c r="O29" s="34" t="s">
        <v>80</v>
      </c>
    </row>
    <row r="30" spans="1:15" ht="150" x14ac:dyDescent="0.25">
      <c r="A30" s="11">
        <v>20</v>
      </c>
      <c r="B30" t="s">
        <v>173</v>
      </c>
      <c r="C30" s="17" t="s">
        <v>25</v>
      </c>
      <c r="D30" s="31" t="s">
        <v>106</v>
      </c>
      <c r="E30" s="26" t="s">
        <v>107</v>
      </c>
      <c r="F30" s="26" t="s">
        <v>108</v>
      </c>
      <c r="G30" s="19" t="s">
        <v>109</v>
      </c>
      <c r="H30" s="27" t="s">
        <v>110</v>
      </c>
      <c r="I30" s="20" t="s">
        <v>111</v>
      </c>
      <c r="J30" s="20">
        <v>2</v>
      </c>
      <c r="K30" s="22">
        <v>45474</v>
      </c>
      <c r="L30" s="28">
        <v>45657</v>
      </c>
      <c r="M30" s="23">
        <v>24</v>
      </c>
      <c r="N30" s="33"/>
      <c r="O30" s="34" t="s">
        <v>80</v>
      </c>
    </row>
    <row r="31" spans="1:15" ht="150" x14ac:dyDescent="0.25">
      <c r="A31" s="11">
        <v>21</v>
      </c>
      <c r="B31" t="s">
        <v>174</v>
      </c>
      <c r="C31" s="17" t="s">
        <v>25</v>
      </c>
      <c r="D31" s="31" t="s">
        <v>106</v>
      </c>
      <c r="E31" s="26" t="s">
        <v>107</v>
      </c>
      <c r="F31" s="26" t="s">
        <v>108</v>
      </c>
      <c r="G31" s="19" t="s">
        <v>112</v>
      </c>
      <c r="H31" s="27" t="s">
        <v>113</v>
      </c>
      <c r="I31" s="20" t="s">
        <v>114</v>
      </c>
      <c r="J31" s="20">
        <v>1</v>
      </c>
      <c r="K31" s="22">
        <v>45474</v>
      </c>
      <c r="L31" s="28">
        <v>45657</v>
      </c>
      <c r="M31" s="23">
        <v>24</v>
      </c>
      <c r="N31" s="33"/>
      <c r="O31" s="34" t="s">
        <v>80</v>
      </c>
    </row>
    <row r="32" spans="1:15" ht="165" x14ac:dyDescent="0.25">
      <c r="A32" s="11">
        <v>22</v>
      </c>
      <c r="B32" t="s">
        <v>175</v>
      </c>
      <c r="C32" s="17" t="s">
        <v>25</v>
      </c>
      <c r="D32" s="31" t="s">
        <v>139</v>
      </c>
      <c r="E32" s="26" t="s">
        <v>117</v>
      </c>
      <c r="F32" s="26" t="s">
        <v>118</v>
      </c>
      <c r="G32" s="19" t="s">
        <v>119</v>
      </c>
      <c r="H32" s="27" t="s">
        <v>120</v>
      </c>
      <c r="I32" s="20" t="s">
        <v>121</v>
      </c>
      <c r="J32" s="20">
        <v>6</v>
      </c>
      <c r="K32" s="22">
        <v>45474</v>
      </c>
      <c r="L32" s="28">
        <v>45657</v>
      </c>
      <c r="M32" s="23">
        <v>24</v>
      </c>
      <c r="N32" s="23"/>
      <c r="O32" s="34" t="s">
        <v>80</v>
      </c>
    </row>
    <row r="33" spans="1:15" ht="165" x14ac:dyDescent="0.25">
      <c r="A33" s="11">
        <v>23</v>
      </c>
      <c r="B33" t="s">
        <v>176</v>
      </c>
      <c r="C33" s="17" t="s">
        <v>25</v>
      </c>
      <c r="D33" s="31" t="s">
        <v>139</v>
      </c>
      <c r="E33" s="26" t="s">
        <v>117</v>
      </c>
      <c r="F33" s="26" t="s">
        <v>118</v>
      </c>
      <c r="G33" s="19" t="s">
        <v>119</v>
      </c>
      <c r="H33" s="27" t="s">
        <v>122</v>
      </c>
      <c r="I33" s="20" t="s">
        <v>123</v>
      </c>
      <c r="J33" s="20">
        <v>5</v>
      </c>
      <c r="K33" s="22">
        <v>45474</v>
      </c>
      <c r="L33" s="28">
        <v>45657</v>
      </c>
      <c r="M33" s="23">
        <v>24</v>
      </c>
      <c r="N33" s="23"/>
      <c r="O33" s="34" t="s">
        <v>80</v>
      </c>
    </row>
    <row r="34" spans="1:15" ht="165" x14ac:dyDescent="0.25">
      <c r="A34" s="11">
        <v>24</v>
      </c>
      <c r="B34" t="s">
        <v>177</v>
      </c>
      <c r="C34" s="17" t="s">
        <v>25</v>
      </c>
      <c r="D34" s="31" t="s">
        <v>139</v>
      </c>
      <c r="E34" s="26" t="s">
        <v>117</v>
      </c>
      <c r="F34" s="26" t="s">
        <v>118</v>
      </c>
      <c r="G34" s="19" t="s">
        <v>119</v>
      </c>
      <c r="H34" s="27" t="s">
        <v>124</v>
      </c>
      <c r="I34" s="20" t="s">
        <v>125</v>
      </c>
      <c r="J34" s="20">
        <v>7</v>
      </c>
      <c r="K34" s="22">
        <v>45474</v>
      </c>
      <c r="L34" s="28">
        <v>45657</v>
      </c>
      <c r="M34" s="23">
        <v>24</v>
      </c>
      <c r="N34" s="23"/>
      <c r="O34" s="34" t="s">
        <v>80</v>
      </c>
    </row>
    <row r="35" spans="1:15" ht="165" x14ac:dyDescent="0.25">
      <c r="A35" s="11">
        <v>25</v>
      </c>
      <c r="B35" t="s">
        <v>178</v>
      </c>
      <c r="C35" s="17" t="s">
        <v>25</v>
      </c>
      <c r="D35" s="31" t="s">
        <v>139</v>
      </c>
      <c r="E35" s="26" t="s">
        <v>117</v>
      </c>
      <c r="F35" s="26" t="s">
        <v>118</v>
      </c>
      <c r="G35" s="19" t="s">
        <v>119</v>
      </c>
      <c r="H35" s="27" t="s">
        <v>126</v>
      </c>
      <c r="I35" s="20" t="s">
        <v>53</v>
      </c>
      <c r="J35" s="20">
        <v>1</v>
      </c>
      <c r="K35" s="22">
        <v>45474</v>
      </c>
      <c r="L35" s="28">
        <v>45657</v>
      </c>
      <c r="M35" s="23">
        <v>24</v>
      </c>
      <c r="N35" s="23"/>
      <c r="O35" s="34" t="s">
        <v>80</v>
      </c>
    </row>
    <row r="36" spans="1:15" ht="120" x14ac:dyDescent="0.25">
      <c r="A36" s="11">
        <v>26</v>
      </c>
      <c r="B36" t="s">
        <v>179</v>
      </c>
      <c r="C36" s="17" t="s">
        <v>25</v>
      </c>
      <c r="D36" s="31" t="s">
        <v>140</v>
      </c>
      <c r="E36" s="26" t="s">
        <v>127</v>
      </c>
      <c r="F36" s="26" t="s">
        <v>128</v>
      </c>
      <c r="G36" s="36" t="s">
        <v>129</v>
      </c>
      <c r="H36" s="37" t="s">
        <v>130</v>
      </c>
      <c r="I36" s="37" t="s">
        <v>131</v>
      </c>
      <c r="J36" s="20">
        <v>3</v>
      </c>
      <c r="K36" s="22">
        <v>45474</v>
      </c>
      <c r="L36" s="28">
        <v>45657</v>
      </c>
      <c r="M36" s="23">
        <v>24</v>
      </c>
      <c r="N36" s="23"/>
      <c r="O36" s="34" t="s">
        <v>80</v>
      </c>
    </row>
    <row r="37" spans="1:15" ht="75" x14ac:dyDescent="0.25">
      <c r="A37" s="11">
        <v>27</v>
      </c>
      <c r="B37" t="s">
        <v>180</v>
      </c>
      <c r="C37" s="17" t="s">
        <v>25</v>
      </c>
      <c r="D37" s="31" t="s">
        <v>189</v>
      </c>
      <c r="E37" s="46" t="s">
        <v>191</v>
      </c>
      <c r="F37" s="26" t="s">
        <v>190</v>
      </c>
      <c r="G37" s="36" t="s">
        <v>195</v>
      </c>
      <c r="H37" s="36" t="s">
        <v>199</v>
      </c>
      <c r="I37" s="36" t="s">
        <v>203</v>
      </c>
      <c r="J37" s="37">
        <v>1</v>
      </c>
      <c r="K37" s="49">
        <v>45448</v>
      </c>
      <c r="L37" s="50">
        <v>45596</v>
      </c>
      <c r="M37" s="23">
        <f>+(L37-K37)/7</f>
        <v>21.142857142857142</v>
      </c>
      <c r="N37" s="23"/>
      <c r="O37" s="34" t="s">
        <v>207</v>
      </c>
    </row>
    <row r="38" spans="1:15" ht="75" x14ac:dyDescent="0.25">
      <c r="A38" s="11">
        <v>28</v>
      </c>
      <c r="B38" t="s">
        <v>181</v>
      </c>
      <c r="C38" s="17" t="s">
        <v>192</v>
      </c>
      <c r="D38" s="31" t="s">
        <v>189</v>
      </c>
      <c r="E38" s="46" t="s">
        <v>191</v>
      </c>
      <c r="F38" s="26" t="s">
        <v>190</v>
      </c>
      <c r="G38" s="36" t="s">
        <v>196</v>
      </c>
      <c r="H38" s="36" t="s">
        <v>200</v>
      </c>
      <c r="I38" s="36" t="s">
        <v>205</v>
      </c>
      <c r="J38" s="47">
        <v>1</v>
      </c>
      <c r="K38" s="49">
        <v>45596</v>
      </c>
      <c r="L38" s="50">
        <v>45611</v>
      </c>
      <c r="M38" s="23">
        <f t="shared" ref="M38:M40" si="2">+(L38-K38)/7</f>
        <v>2.1428571428571428</v>
      </c>
      <c r="N38" s="48"/>
      <c r="O38" s="34" t="s">
        <v>207</v>
      </c>
    </row>
    <row r="39" spans="1:15" ht="75" x14ac:dyDescent="0.25">
      <c r="A39" s="11">
        <v>29</v>
      </c>
      <c r="B39" t="s">
        <v>182</v>
      </c>
      <c r="C39" s="17" t="s">
        <v>193</v>
      </c>
      <c r="D39" s="31" t="s">
        <v>189</v>
      </c>
      <c r="E39" s="46" t="s">
        <v>191</v>
      </c>
      <c r="F39" s="26" t="s">
        <v>190</v>
      </c>
      <c r="G39" s="36" t="s">
        <v>197</v>
      </c>
      <c r="H39" s="36" t="s">
        <v>201</v>
      </c>
      <c r="I39" s="36" t="s">
        <v>204</v>
      </c>
      <c r="J39" s="47">
        <v>1</v>
      </c>
      <c r="K39" s="49">
        <v>45611</v>
      </c>
      <c r="L39" s="51">
        <v>45616</v>
      </c>
      <c r="M39" s="23">
        <f t="shared" si="2"/>
        <v>0.7142857142857143</v>
      </c>
      <c r="N39" s="48"/>
      <c r="O39" s="34" t="s">
        <v>207</v>
      </c>
    </row>
    <row r="40" spans="1:15" ht="75" x14ac:dyDescent="0.25">
      <c r="A40" s="11">
        <v>30</v>
      </c>
      <c r="B40" t="s">
        <v>183</v>
      </c>
      <c r="C40" s="17" t="s">
        <v>194</v>
      </c>
      <c r="D40" s="31" t="s">
        <v>189</v>
      </c>
      <c r="E40" s="46" t="s">
        <v>191</v>
      </c>
      <c r="F40" s="26" t="s">
        <v>190</v>
      </c>
      <c r="G40" s="36" t="s">
        <v>198</v>
      </c>
      <c r="H40" s="36" t="s">
        <v>202</v>
      </c>
      <c r="I40" s="36" t="s">
        <v>206</v>
      </c>
      <c r="J40" s="47">
        <v>1</v>
      </c>
      <c r="K40" s="49">
        <v>45616</v>
      </c>
      <c r="L40" s="50">
        <v>45641</v>
      </c>
      <c r="M40" s="23">
        <f t="shared" si="2"/>
        <v>3.5714285714285716</v>
      </c>
      <c r="N40" s="48"/>
      <c r="O40" s="34" t="s">
        <v>207</v>
      </c>
    </row>
    <row r="41" spans="1:15" ht="120" x14ac:dyDescent="0.25">
      <c r="A41" s="11">
        <v>31</v>
      </c>
      <c r="B41" t="s">
        <v>184</v>
      </c>
      <c r="C41" s="17" t="s">
        <v>25</v>
      </c>
      <c r="D41" s="31" t="s">
        <v>141</v>
      </c>
      <c r="E41" s="26" t="s">
        <v>132</v>
      </c>
      <c r="F41" s="26" t="s">
        <v>133</v>
      </c>
      <c r="G41" s="26" t="s">
        <v>134</v>
      </c>
      <c r="H41" s="20" t="s">
        <v>135</v>
      </c>
      <c r="I41" s="37" t="s">
        <v>136</v>
      </c>
      <c r="J41" s="10">
        <v>1</v>
      </c>
      <c r="K41" s="22">
        <v>45474</v>
      </c>
      <c r="L41" s="28">
        <v>45657</v>
      </c>
      <c r="M41" s="23">
        <v>24</v>
      </c>
      <c r="N41" s="23"/>
      <c r="O41" s="34" t="s">
        <v>80</v>
      </c>
    </row>
    <row r="42" spans="1:15" ht="120" x14ac:dyDescent="0.25">
      <c r="A42" s="11">
        <v>32</v>
      </c>
      <c r="B42" t="s">
        <v>185</v>
      </c>
      <c r="C42" s="17" t="s">
        <v>25</v>
      </c>
      <c r="D42" s="31" t="s">
        <v>141</v>
      </c>
      <c r="E42" s="26" t="s">
        <v>132</v>
      </c>
      <c r="F42" s="26" t="s">
        <v>133</v>
      </c>
      <c r="G42" s="26" t="s">
        <v>134</v>
      </c>
      <c r="H42" s="20" t="s">
        <v>137</v>
      </c>
      <c r="I42" s="37" t="s">
        <v>138</v>
      </c>
      <c r="J42" s="10">
        <v>1</v>
      </c>
      <c r="K42" s="22">
        <v>45474</v>
      </c>
      <c r="L42" s="28">
        <v>45657</v>
      </c>
      <c r="M42" s="23">
        <v>24</v>
      </c>
      <c r="N42" s="23"/>
      <c r="O42" s="34" t="s">
        <v>80</v>
      </c>
    </row>
    <row r="43" spans="1:15" ht="62.45" customHeight="1" x14ac:dyDescent="0.25">
      <c r="A43" s="11">
        <v>33</v>
      </c>
      <c r="B43" t="s">
        <v>186</v>
      </c>
      <c r="C43" s="17" t="s">
        <v>25</v>
      </c>
      <c r="D43" s="38" t="s">
        <v>56</v>
      </c>
      <c r="E43" s="39" t="s">
        <v>55</v>
      </c>
      <c r="F43" s="38" t="s">
        <v>57</v>
      </c>
      <c r="G43" s="1" t="s">
        <v>58</v>
      </c>
      <c r="H43" s="2" t="s">
        <v>59</v>
      </c>
      <c r="I43" s="3" t="s">
        <v>60</v>
      </c>
      <c r="J43" s="4">
        <v>2</v>
      </c>
      <c r="K43" s="5">
        <v>45474</v>
      </c>
      <c r="L43" s="5">
        <v>45664</v>
      </c>
      <c r="M43" s="6">
        <v>52</v>
      </c>
      <c r="N43" s="40"/>
      <c r="O43" s="41" t="s">
        <v>70</v>
      </c>
    </row>
    <row r="44" spans="1:15" ht="90" x14ac:dyDescent="0.25">
      <c r="A44" s="11">
        <v>34</v>
      </c>
      <c r="B44" t="s">
        <v>187</v>
      </c>
      <c r="C44" s="17" t="s">
        <v>25</v>
      </c>
      <c r="D44" s="38" t="s">
        <v>56</v>
      </c>
      <c r="E44" s="39" t="s">
        <v>55</v>
      </c>
      <c r="F44" s="38" t="s">
        <v>57</v>
      </c>
      <c r="G44" s="7" t="s">
        <v>61</v>
      </c>
      <c r="H44" s="8" t="s">
        <v>62</v>
      </c>
      <c r="I44" s="3" t="s">
        <v>63</v>
      </c>
      <c r="J44" s="4">
        <v>1</v>
      </c>
      <c r="K44" s="5">
        <v>45474</v>
      </c>
      <c r="L44" s="5">
        <v>45657</v>
      </c>
      <c r="M44" s="6">
        <v>26</v>
      </c>
      <c r="N44" s="5"/>
      <c r="O44" s="41" t="s">
        <v>70</v>
      </c>
    </row>
    <row r="45" spans="1:15" ht="105" x14ac:dyDescent="0.25">
      <c r="A45" s="11">
        <v>35</v>
      </c>
      <c r="B45" t="s">
        <v>188</v>
      </c>
      <c r="C45" s="17" t="s">
        <v>25</v>
      </c>
      <c r="D45" s="38" t="s">
        <v>56</v>
      </c>
      <c r="E45" s="39" t="s">
        <v>55</v>
      </c>
      <c r="F45" s="38" t="s">
        <v>57</v>
      </c>
      <c r="G45" s="7" t="s">
        <v>64</v>
      </c>
      <c r="H45" s="8" t="s">
        <v>65</v>
      </c>
      <c r="I45" s="3" t="s">
        <v>66</v>
      </c>
      <c r="J45" s="4">
        <v>1</v>
      </c>
      <c r="K45" s="5">
        <v>45474</v>
      </c>
      <c r="L45" s="5">
        <v>45657</v>
      </c>
      <c r="M45" s="6">
        <v>26</v>
      </c>
      <c r="N45" s="42"/>
      <c r="O45" s="41" t="s">
        <v>70</v>
      </c>
    </row>
    <row r="46" spans="1:15" ht="75" x14ac:dyDescent="0.25">
      <c r="A46" s="11">
        <v>36</v>
      </c>
      <c r="B46" t="s">
        <v>208</v>
      </c>
      <c r="C46" s="17" t="s">
        <v>25</v>
      </c>
      <c r="D46" s="38" t="s">
        <v>56</v>
      </c>
      <c r="E46" s="39" t="s">
        <v>55</v>
      </c>
      <c r="F46" s="38" t="s">
        <v>57</v>
      </c>
      <c r="G46" s="7" t="s">
        <v>67</v>
      </c>
      <c r="H46" s="8" t="s">
        <v>68</v>
      </c>
      <c r="I46" s="3" t="s">
        <v>69</v>
      </c>
      <c r="J46" s="4">
        <v>1</v>
      </c>
      <c r="K46" s="5">
        <v>45596</v>
      </c>
      <c r="L46" s="5">
        <v>45657</v>
      </c>
      <c r="M46" s="6">
        <v>26</v>
      </c>
      <c r="N46" s="40"/>
      <c r="O46" s="41" t="s">
        <v>70</v>
      </c>
    </row>
    <row r="47" spans="1:15" ht="150" x14ac:dyDescent="0.25">
      <c r="A47" s="11">
        <v>37</v>
      </c>
      <c r="B47" t="s">
        <v>209</v>
      </c>
      <c r="C47" s="17" t="s">
        <v>25</v>
      </c>
      <c r="D47" s="38" t="s">
        <v>151</v>
      </c>
      <c r="E47" s="43" t="s">
        <v>142</v>
      </c>
      <c r="F47" s="43" t="s">
        <v>143</v>
      </c>
      <c r="G47" s="43" t="s">
        <v>144</v>
      </c>
      <c r="H47" s="10" t="s">
        <v>145</v>
      </c>
      <c r="I47" s="10" t="s">
        <v>146</v>
      </c>
      <c r="J47" s="44">
        <v>28</v>
      </c>
      <c r="K47" s="22">
        <v>45474</v>
      </c>
      <c r="L47" s="28">
        <v>45657</v>
      </c>
      <c r="M47" s="23">
        <v>24</v>
      </c>
      <c r="O47" s="34" t="s">
        <v>80</v>
      </c>
    </row>
    <row r="48" spans="1:15" ht="90" x14ac:dyDescent="0.25">
      <c r="A48" s="11">
        <v>38</v>
      </c>
      <c r="B48" t="s">
        <v>210</v>
      </c>
      <c r="C48" s="17" t="s">
        <v>25</v>
      </c>
      <c r="D48" s="38" t="s">
        <v>152</v>
      </c>
      <c r="E48" s="45" t="s">
        <v>147</v>
      </c>
      <c r="F48" s="43" t="s">
        <v>148</v>
      </c>
      <c r="G48" s="43" t="s">
        <v>149</v>
      </c>
      <c r="H48" s="10" t="s">
        <v>150</v>
      </c>
      <c r="I48" s="10" t="s">
        <v>53</v>
      </c>
      <c r="J48" s="10">
        <v>1</v>
      </c>
      <c r="K48" s="22">
        <v>45474</v>
      </c>
      <c r="L48" s="28">
        <v>45657</v>
      </c>
      <c r="M48" s="23">
        <v>24</v>
      </c>
      <c r="O48" s="34" t="s">
        <v>80</v>
      </c>
    </row>
    <row r="351003" spans="1:1" x14ac:dyDescent="0.25">
      <c r="A351003" t="s">
        <v>25</v>
      </c>
    </row>
    <row r="351004" spans="1:1" x14ac:dyDescent="0.25">
      <c r="A351004" t="s">
        <v>27</v>
      </c>
    </row>
  </sheetData>
  <mergeCells count="1">
    <mergeCell ref="B8:O8"/>
  </mergeCells>
  <phoneticPr fontId="3" type="noConversion"/>
  <dataValidations disablePrompts="1" xWindow="602" yWindow="855" count="17">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P11 O47:O48 O12:O42" xr:uid="{00000000-0002-0000-0000-000000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45:N46 N11 N14:N31 N43" xr:uid="{00000000-0002-0000-00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41:M48 M11:M36 N32:N42" xr:uid="{00000000-0002-0000-0000-000002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44 L45:L48 L11:L18 L20:L36 L41:L42 M37:M40" xr:uid="{00000000-0002-0000-0000-000003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43:L44 K45:K48 K11:K36 K41:K42" xr:uid="{00000000-0002-0000-0000-000004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4 J28:J36 J43:J47"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4 I28:I36 I48:J48 J37:J40"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47:F48 F11:F42"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47:E48 E41:E42 E11:E36 F37:F40" xr:uid="{00000000-0002-0000-00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C19:C21 C25:C47" xr:uid="{00000000-0002-0000-0000-00000C000000}">
      <formula1>$A$351002:$A$351004</formula1>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 G16:G24 G28:G29 G47:G48 G36" xr:uid="{B95D79EC-7C4A-4328-8D70-7FE26150F2B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3 H16:H18 H22:H24 H28:H29 H47:H48 I47 H36" xr:uid="{F3046491-04B5-4FE2-BEF0-FB0FBB44BCCC}">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44:G46" xr:uid="{8F846CFE-2CE7-42D3-832E-DD0F352D99D9}">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44:H46" xr:uid="{BA9C2164-3960-4301-BCC5-656F6B49A81C}">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43:I46" xr:uid="{E6A207D8-4075-48D2-99BC-6403D2570E8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6:C18 C22:C24 C48" xr:uid="{CB586A7F-E6F2-4F93-BD82-F915C5F7CE06}">
      <formula1>$A$351030:$A$351032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2" xr:uid="{00000000-0002-0000-0000-00000B000000}">
      <formula1>0</formula1>
      <formula2>9</formula2>
    </dataValidation>
  </dataValidations>
  <pageMargins left="0.70866141732283472" right="0.70866141732283472" top="0.74803149606299213" bottom="0.74803149606299213" header="0.31496062992125984" footer="0.31496062992125984"/>
  <pageSetup paperSize="5"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400 F14.1  PLANES DE MEJORAM...</vt:lpstr>
      <vt:lpstr>'400 F14.1  PLANES DE MEJORAM...'!Área_de_impresión</vt:lpstr>
      <vt:lpstr>'400 F14.1  PLANES DE MEJORAM...'!Títulos_a_imprimir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R7</dc:creator>
  <cp:lastModifiedBy>SANDRA MILENA CASTRO ACHURY</cp:lastModifiedBy>
  <cp:lastPrinted>2025-02-24T15:58:16Z</cp:lastPrinted>
  <dcterms:created xsi:type="dcterms:W3CDTF">2024-05-31T19:32:39Z</dcterms:created>
  <dcterms:modified xsi:type="dcterms:W3CDTF">2025-02-24T15:58:47Z</dcterms:modified>
</cp:coreProperties>
</file>