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minenergiacol-my.sharepoint.com/personal/acalderon_minenergia_gov_co/Documents/Seguimiento Trimestral - PAI/Registro de Evidencias - PAI/Evidencias Entregables 8.1 Seguimiento/2. Segundo Trimestre 8.1 Seguimiento/"/>
    </mc:Choice>
  </mc:AlternateContent>
  <xr:revisionPtr revIDLastSave="1" documentId="8_{60F1350C-E2F9-48D7-B99F-56988680D1C5}" xr6:coauthVersionLast="47" xr6:coauthVersionMax="47" xr10:uidLastSave="{E50F83C6-2C3B-43AE-91C0-35BACEF79484}"/>
  <bookViews>
    <workbookView xWindow="-108" yWindow="-108" windowWidth="23256" windowHeight="12456" tabRatio="671" xr2:uid="{00000000-000D-0000-FFFF-FFFF00000000}"/>
  </bookViews>
  <sheets>
    <sheet name="PINAR"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2" l="1"/>
  <c r="J7" i="2" s="1"/>
  <c r="H6" i="2"/>
  <c r="I6" i="2" s="1"/>
  <c r="J6" i="2" s="1"/>
  <c r="H5" i="2"/>
  <c r="I5" i="2" s="1"/>
  <c r="J5" i="2" s="1"/>
  <c r="H4" i="2"/>
  <c r="I4" i="2" s="1"/>
  <c r="J4" i="2" s="1"/>
  <c r="H3" i="2"/>
  <c r="I3" i="2" s="1"/>
  <c r="J3" i="2" s="1"/>
  <c r="D8" i="2"/>
  <c r="J8" i="2" l="1"/>
</calcChain>
</file>

<file path=xl/sharedStrings.xml><?xml version="1.0" encoding="utf-8"?>
<sst xmlns="http://schemas.openxmlformats.org/spreadsheetml/2006/main" count="66" uniqueCount="51">
  <si>
    <r>
      <rPr>
        <b/>
        <sz val="14"/>
        <color rgb="FF0000FF"/>
        <rFont val="Arial"/>
        <family val="2"/>
      </rPr>
      <t>PLAN INSTITUCIONAL DE ARCHIVO - PINAR, VIGENCIA 2026</t>
    </r>
    <r>
      <rPr>
        <b/>
        <sz val="14"/>
        <color theme="0"/>
        <rFont val="Arial"/>
        <family val="2"/>
      </rPr>
      <t xml:space="preserve">
</t>
    </r>
    <r>
      <rPr>
        <b/>
        <sz val="12"/>
        <color theme="1"/>
        <rFont val="Arial"/>
        <family val="2"/>
      </rPr>
      <t>MINISTERIO DE MINAS Y ENERGÍA
PROCESO GESTIÓN DOCUMENTAL
GRUPO DE RELACIONAMIENTO CON EL CIUDADANO Y GESTIÓN DE LA INFORMACIÓN - GRCGI</t>
    </r>
  </si>
  <si>
    <t>AVANCE ACUMULADO PINAR 2026
A JUNIO DE 2026</t>
  </si>
  <si>
    <t>SEGUIMIENTO PRIMER TRIMESTRE
MARZO DE 2026</t>
  </si>
  <si>
    <t>SEGUIMIENTO SEGUNDO TRIMESTRE
JUNIO DE 2026</t>
  </si>
  <si>
    <t>SEGUIMIENTO TERCER TRIMESTRE
SEPTIEMBRE DE 2026</t>
  </si>
  <si>
    <t>SEGUIMIENTO CUARTO TRIMESTRE
DICIEMBRE DE 2026</t>
  </si>
  <si>
    <t>COMPONENTE</t>
  </si>
  <si>
    <t>PONDERACIÓN COMPONENTE</t>
  </si>
  <si>
    <t>ACTIVIDAD</t>
  </si>
  <si>
    <t>PONDERACIÓN ACTIVIDAD</t>
  </si>
  <si>
    <t>META
2026</t>
  </si>
  <si>
    <t>UNIDAD DE MEDIDA</t>
  </si>
  <si>
    <t>CANTIDAD EJECUTADA DE LA META 2026</t>
  </si>
  <si>
    <t>PORCENTAJE EJECUTADO DE LA META 2026</t>
  </si>
  <si>
    <t>PORCENTAJE EJECUTADO SEGÚN PONDERACIÓN  ASIGNADA</t>
  </si>
  <si>
    <t>EJECUTADO</t>
  </si>
  <si>
    <t>DESCRIPCIÓN</t>
  </si>
  <si>
    <t>EVIDENCIA EN WEB</t>
  </si>
  <si>
    <t xml:space="preserve"> ​Mejorar la gestión documental del Ministerio en beneficio de la administración, la atención nuestros grupos de valor 
y el cumplimiento normativo, mediante el cumplimiento de la meta del 45,74% del PINAR.</t>
  </si>
  <si>
    <t>(1) Actualización de la Tablas de Retención Documental del Ministerio en Argo</t>
  </si>
  <si>
    <t>Tablas de Retención</t>
  </si>
  <si>
    <t>Se continuo con las mesas técnicas de trabajo con las dependencias nuevas o que han presentado modificaciones, con el propósito de consolidar los insumos necesarios para la posterior codificación y parametrización en el sistema de gestión documental.</t>
  </si>
  <si>
    <t>Actualización TRD</t>
  </si>
  <si>
    <t>Se continuo con las mesas técnicas de trabajo con las dependencias, con el propósito de consolidar los insumos necesarios para la posterior codificación y parametrización en el sistema de gestión documental.</t>
  </si>
  <si>
    <t>(2) Elaboración de una (1) Tablas de Valoración Documental de electrificadoras liquidadas</t>
  </si>
  <si>
    <t>Tabla de Valoración Documental</t>
  </si>
  <si>
    <t>Se dio inicio a la elaboración de la TVD del fondo de la Electrificadora Mineralco. Para tal efecto, se adelantó la recopilación de inventarios documentales y actos administrativos, con el fin de identificar fechas extremas, periodos de producción documental y estructuras orgánicas. Como resultado preliminar, se han identificado dos periodos</t>
  </si>
  <si>
    <t>Elaboración TVD Electrificadora Liquidada</t>
  </si>
  <si>
    <t xml:space="preserve">Durante el periodo reportado se avanzó en la elaboración de los Periodos Institucionales del fondo documental de Mineralco S.A., en este sentido, se establecieron cuatro (4) Periodos Institucionales a partir de la recopilación de los Actos Administrativos ubicados en sus carpetas correspondientes. Adicionalmente, se realizaron avances en torno a la elaboración de la Historia Institucional, particularmente: la Linea de Tiempo con Periodos, Actos y Fechas Extremas; la consolidación de algunos Organigramas para los Periodos, así como los avances en torno a  la elaboración de los apartados de: Introducción, Línea de Tiempo, Periodo 1, Periodo 2 y el Periodo 3 de la Historia Institucional. Actualmente, la Historia Institucional se está complementando con la construcción del análisis y contexto histórico de Mineralco S.A. </t>
  </si>
  <si>
    <t>(3) Aplicación de las herramientas archivísticas: organización de 2.415.000 documentos en el Archivo Central</t>
  </si>
  <si>
    <t>Documentos</t>
  </si>
  <si>
    <t>Durante el primer trimestre de la vigencia 2026 se aplicaron herramientas archivísticas para la organización de 706230 documentos del archivo central</t>
  </si>
  <si>
    <t>Factura ARSUMTEC Marzo 2026 (1).pdf</t>
  </si>
  <si>
    <t xml:space="preserve">Durante el periodo reportado no se reporta avance en la aplicación de herramientas archivisticas para la organización de documentos del archivo central, dado que, los documentos intervenidos por el contratista ARSUMTEC, en el marco del contrato 1752 de 2025, se encuentran en proceso de control de calidad por parte del equipo técnico del Ministerio con el fin de autorizar la facturación correspondiente. </t>
  </si>
  <si>
    <t>No aplica</t>
  </si>
  <si>
    <t>(4) Implementación de 3 requisitos que exige el MOREQ (Modelo de Requisitos para la Gestión de Documentos Electrónicos)</t>
  </si>
  <si>
    <t>Requisito MOREQ</t>
  </si>
  <si>
    <t>En relación con la implementación de los tres requisitos de MOREQ, durante el primer trimestre se elaboró el plan de trabajo interno SGDEA–ARGO, en el cual se incluyeron dichos requisitos. Se adjunta plan de trabajo como evidencia de avance.</t>
  </si>
  <si>
    <t>Requisitos MOREQ</t>
  </si>
  <si>
    <t>Durante el segundo trimestre se documentó el requisito MOREQ 1.2.36, el cual establece que: "En complemento del requisito 1.2.34, el servicio de consulta web debe exponer los datos de radicados y expedientes con código de verificación". Su implementación permitirá fortalecer los mecanismos de consulta y validación de documentos electrónicos, facilitando la verificación de la autenticidad de los radicados y expedientes por parte de usuarios internos y externos, incrementando la confiabilidad, trazabilidad y transparencia de la información publicada por el SGDEA.</t>
  </si>
  <si>
    <t>(5) Socializaciones para fortalecer las competencias para el manejo del SGDEA-ARGO</t>
  </si>
  <si>
    <t>Socializaciones</t>
  </si>
  <si>
    <t xml:space="preserve">Durante el primer trimestre se adelantaron 11 sesiones de socialización, distribuidas así: 5 de nivel 1 – básico en ARGO, 5 de nivel 2 – funciones avanzadas en ARGO y 1 de nivel 3 – gestores en ARGO, con un total de 3.065 asistentes. Se adjuntan los listados de asistencia como evidencia.
</t>
  </si>
  <si>
    <t>Capacitaciones ARGO</t>
  </si>
  <si>
    <t>Durante el segundo trimestre se adelantaron once (11) sesiones de socialización, distribuidas así: tres (3) de Nivel 1 – Manejo Básico de ARGO, una (1) de Nivel 2 – Manejo Avanzado de ARGO, cuatro (4) Mesas de Gestores Documentales ARGO, una (1) sobre Aplicación de Tablas de Retención Documental en ARGO, una (1) sobre Expedientes Electrónicos y una (1) sobre Transferencias Primarias Electrónicas. Estas jornadas contaron con un total de 1.085 asistentes. Como evidencia se adjuntan los respectivos listados de asistencia.</t>
  </si>
  <si>
    <t>TOTAL</t>
  </si>
  <si>
    <t>CONCLUSIÓN</t>
  </si>
  <si>
    <r>
      <t xml:space="preserve">A 31 de marzo de 2026, se establece que la ejecución del PINAR 2026, es del </t>
    </r>
    <r>
      <rPr>
        <b/>
        <sz val="12"/>
        <color theme="1"/>
        <rFont val="Arial"/>
        <family val="2"/>
      </rPr>
      <t>18.1%</t>
    </r>
    <r>
      <rPr>
        <sz val="12"/>
        <color theme="1"/>
        <rFont val="Arial"/>
        <family val="2"/>
      </rPr>
      <t>, de acuerdo con lo programado.</t>
    </r>
  </si>
  <si>
    <t>A 30 de junio de 2026, se establece que la ejecución del PINAR 2026, es del 25.8%, de acuerdo con lo programado, considerando que la finalización de las cinco (5) actividades es para diciembre de 2026.</t>
  </si>
  <si>
    <t>RECOMENDACIÓN</t>
  </si>
  <si>
    <r>
      <t>Acelerar las gestiones tendientes a:
- "</t>
    </r>
    <r>
      <rPr>
        <i/>
        <sz val="12"/>
        <color theme="1"/>
        <rFont val="Arial"/>
        <family val="2"/>
      </rPr>
      <t>Actualización de la Tablas de Retención Documental del Ministerio en Arg</t>
    </r>
    <r>
      <rPr>
        <sz val="12"/>
        <color theme="1"/>
        <rFont val="Arial"/>
        <family val="2"/>
      </rPr>
      <t>o", minimizando los reprocesos en la actualización por parte de las áreas organizacionales y grupos internos de trabajo.
- "</t>
    </r>
    <r>
      <rPr>
        <i/>
        <sz val="12"/>
        <color theme="1"/>
        <rFont val="Arial"/>
        <family val="2"/>
      </rPr>
      <t>Elaboración de una (1) Tablas de Valoración Documental de electrificadoras liquidadas</t>
    </r>
    <r>
      <rPr>
        <sz val="12"/>
        <color theme="1"/>
        <rFont val="Arial"/>
        <family val="2"/>
      </rPr>
      <t xml:space="preserve">", que de conformidad con la consolidación del Plan de Trabajo Archivístico Integral - PTAI, se ratificó concluir esta actividad en diciembre de 2026, en relación con el fondo de la Electrificadora Mineralco.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</si>
</sst>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_ ;\-#,##0\ "/>
  </numFmts>
  <fonts count="20" x14ac:knownFonts="1">
    <font>
      <sz val="11"/>
      <color theme="1"/>
      <name val="Calibri"/>
      <family val="2"/>
      <scheme val="minor"/>
    </font>
    <font>
      <u/>
      <sz val="11"/>
      <color theme="10"/>
      <name val="Calibri"/>
      <family val="2"/>
      <scheme val="minor"/>
    </font>
    <font>
      <sz val="11"/>
      <color theme="1"/>
      <name val="Calibri"/>
      <family val="2"/>
      <scheme val="minor"/>
    </font>
    <font>
      <b/>
      <sz val="14"/>
      <color theme="0"/>
      <name val="Arial"/>
      <family val="2"/>
    </font>
    <font>
      <b/>
      <sz val="12"/>
      <color theme="1"/>
      <name val="Arial"/>
      <family val="2"/>
    </font>
    <font>
      <sz val="11"/>
      <color theme="1"/>
      <name val="Arial"/>
      <family val="2"/>
    </font>
    <font>
      <sz val="10"/>
      <name val="Arial"/>
      <family val="2"/>
    </font>
    <font>
      <b/>
      <sz val="8"/>
      <name val="Arial"/>
      <family val="2"/>
    </font>
    <font>
      <b/>
      <sz val="11"/>
      <color theme="1"/>
      <name val="Arial"/>
      <family val="2"/>
    </font>
    <font>
      <u/>
      <sz val="11"/>
      <color theme="10"/>
      <name val="Arial"/>
      <family val="2"/>
    </font>
    <font>
      <sz val="10"/>
      <color theme="1"/>
      <name val="Arial"/>
      <family val="2"/>
    </font>
    <font>
      <sz val="10"/>
      <color rgb="FF000000"/>
      <name val="Arial"/>
      <family val="2"/>
    </font>
    <font>
      <sz val="11"/>
      <color rgb="FF000000"/>
      <name val="Arial"/>
      <family val="2"/>
    </font>
    <font>
      <b/>
      <sz val="14"/>
      <color theme="1"/>
      <name val="Arial"/>
      <family val="2"/>
    </font>
    <font>
      <b/>
      <sz val="10"/>
      <name val="Arial"/>
      <family val="2"/>
    </font>
    <font>
      <u/>
      <sz val="10"/>
      <color theme="10"/>
      <name val="Arial"/>
      <family val="2"/>
    </font>
    <font>
      <b/>
      <sz val="14"/>
      <color rgb="FF0000FF"/>
      <name val="Arial"/>
      <family val="2"/>
    </font>
    <font>
      <sz val="14"/>
      <color theme="1"/>
      <name val="Arial"/>
      <family val="2"/>
    </font>
    <font>
      <sz val="12"/>
      <color theme="1"/>
      <name val="Arial"/>
      <family val="2"/>
    </font>
    <font>
      <i/>
      <sz val="12"/>
      <color theme="1"/>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000000"/>
      </patternFill>
    </fill>
    <fill>
      <patternFill patternType="solid">
        <fgColor theme="8" tint="0.79998168889431442"/>
        <bgColor indexed="64"/>
      </patternFill>
    </fill>
    <fill>
      <patternFill patternType="solid">
        <fgColor theme="8" tint="-0.249977111117893"/>
        <bgColor indexed="64"/>
      </patternFill>
    </fill>
    <fill>
      <patternFill patternType="solid">
        <fgColor rgb="FFFFFFCC"/>
        <bgColor indexed="64"/>
      </patternFill>
    </fill>
    <fill>
      <patternFill patternType="solid">
        <fgColor theme="5"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s>
  <cellStyleXfs count="4">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41" fontId="2" fillId="0" borderId="0" applyFont="0" applyFill="0" applyBorder="0" applyAlignment="0" applyProtection="0"/>
  </cellStyleXfs>
  <cellXfs count="113">
    <xf numFmtId="0" fontId="0" fillId="0" borderId="0" xfId="0"/>
    <xf numFmtId="0" fontId="3" fillId="2" borderId="12" xfId="0" applyFont="1" applyFill="1" applyBorder="1" applyAlignment="1">
      <alignment vertical="center" wrapText="1"/>
    </xf>
    <xf numFmtId="0" fontId="5" fillId="0" borderId="0" xfId="0" applyFont="1" applyAlignment="1">
      <alignment wrapText="1"/>
    </xf>
    <xf numFmtId="0" fontId="7" fillId="2" borderId="12" xfId="0" applyFont="1" applyFill="1" applyBorder="1" applyAlignment="1">
      <alignment horizontal="center" vertical="center" wrapText="1"/>
    </xf>
    <xf numFmtId="0" fontId="8" fillId="0" borderId="0" xfId="0" applyFont="1" applyAlignment="1">
      <alignment horizontal="center" vertical="center" wrapText="1"/>
    </xf>
    <xf numFmtId="9" fontId="6" fillId="2" borderId="12" xfId="0" applyNumberFormat="1" applyFont="1" applyFill="1" applyBorder="1" applyAlignment="1">
      <alignment horizontal="center" vertical="center" wrapText="1"/>
    </xf>
    <xf numFmtId="0" fontId="9" fillId="0" borderId="0" xfId="2" applyFont="1" applyAlignment="1">
      <alignment wrapText="1"/>
    </xf>
    <xf numFmtId="0" fontId="10" fillId="0" borderId="0" xfId="0" applyFont="1" applyAlignment="1">
      <alignment wrapText="1"/>
    </xf>
    <xf numFmtId="9" fontId="5" fillId="2" borderId="12" xfId="0" applyNumberFormat="1" applyFont="1" applyFill="1" applyBorder="1" applyAlignment="1">
      <alignment horizontal="center" vertical="center" wrapText="1"/>
    </xf>
    <xf numFmtId="9" fontId="12" fillId="2" borderId="12" xfId="0" applyNumberFormat="1" applyFont="1" applyFill="1" applyBorder="1" applyAlignment="1">
      <alignment horizontal="center" vertical="center" wrapText="1"/>
    </xf>
    <xf numFmtId="9" fontId="13" fillId="4" borderId="1" xfId="0" applyNumberFormat="1" applyFont="1" applyFill="1" applyBorder="1" applyAlignment="1">
      <alignment horizontal="center" vertical="center" wrapText="1"/>
    </xf>
    <xf numFmtId="9" fontId="13" fillId="2" borderId="0" xfId="0" applyNumberFormat="1" applyFont="1" applyFill="1" applyAlignment="1">
      <alignment horizontal="center" vertical="center" wrapText="1"/>
    </xf>
    <xf numFmtId="0" fontId="5" fillId="2" borderId="0" xfId="0" applyFont="1" applyFill="1" applyAlignment="1">
      <alignment wrapText="1"/>
    </xf>
    <xf numFmtId="9"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justify" vertical="center" wrapText="1"/>
    </xf>
    <xf numFmtId="0" fontId="14" fillId="3" borderId="2"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10" fillId="3" borderId="3" xfId="0" applyFont="1" applyFill="1" applyBorder="1" applyAlignment="1">
      <alignment horizontal="justify" vertical="center" wrapText="1"/>
    </xf>
    <xf numFmtId="0" fontId="15" fillId="3" borderId="4" xfId="2" applyFont="1" applyFill="1" applyBorder="1" applyAlignment="1">
      <alignment horizontal="center" vertical="center" wrapText="1"/>
    </xf>
    <xf numFmtId="0" fontId="15" fillId="3" borderId="0" xfId="2" applyFont="1" applyFill="1" applyAlignment="1">
      <alignment horizontal="center" vertical="center" wrapText="1"/>
    </xf>
    <xf numFmtId="0" fontId="15" fillId="3" borderId="3" xfId="2" applyFont="1" applyFill="1" applyBorder="1" applyAlignment="1">
      <alignment horizontal="center" vertical="center" wrapText="1"/>
    </xf>
    <xf numFmtId="0" fontId="10" fillId="3" borderId="9" xfId="0" applyFont="1" applyFill="1" applyBorder="1" applyAlignment="1">
      <alignment horizontal="justify" vertical="center" wrapText="1"/>
    </xf>
    <xf numFmtId="0" fontId="15" fillId="3" borderId="9" xfId="2"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3" xfId="0" applyFont="1" applyFill="1" applyBorder="1" applyAlignment="1">
      <alignment horizontal="justify" vertical="center" wrapText="1"/>
    </xf>
    <xf numFmtId="0" fontId="14"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3" xfId="0" applyFont="1" applyFill="1" applyBorder="1" applyAlignment="1">
      <alignment horizontal="justify" vertical="center" wrapText="1"/>
    </xf>
    <xf numFmtId="0" fontId="15" fillId="5" borderId="3" xfId="2"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11" xfId="0" applyFont="1" applyFill="1" applyBorder="1" applyAlignment="1">
      <alignment horizontal="justify" vertical="center" wrapText="1"/>
    </xf>
    <xf numFmtId="0" fontId="15" fillId="5" borderId="0" xfId="2" applyFont="1" applyFill="1" applyAlignment="1">
      <alignment horizontal="center" vertical="center" wrapText="1"/>
    </xf>
    <xf numFmtId="3" fontId="10" fillId="5" borderId="9" xfId="0" applyNumberFormat="1" applyFont="1" applyFill="1" applyBorder="1" applyAlignment="1">
      <alignment horizontal="center" vertical="center" wrapText="1"/>
    </xf>
    <xf numFmtId="0" fontId="10" fillId="5" borderId="5" xfId="0" applyFont="1" applyFill="1" applyBorder="1" applyAlignment="1">
      <alignment horizontal="justify" vertical="center" wrapText="1"/>
    </xf>
    <xf numFmtId="0" fontId="15" fillId="5" borderId="5" xfId="1" applyFont="1" applyFill="1" applyBorder="1" applyAlignment="1">
      <alignment vertical="center" wrapText="1"/>
    </xf>
    <xf numFmtId="0" fontId="6" fillId="5" borderId="4" xfId="0" applyFont="1" applyFill="1" applyBorder="1" applyAlignment="1">
      <alignment horizontal="center" vertical="center" wrapText="1"/>
    </xf>
    <xf numFmtId="0" fontId="10" fillId="5" borderId="3" xfId="0" applyFont="1" applyFill="1" applyBorder="1" applyAlignment="1">
      <alignment horizontal="justify" vertical="center" wrapText="1"/>
    </xf>
    <xf numFmtId="0" fontId="11" fillId="5" borderId="3" xfId="0" applyFont="1" applyFill="1" applyBorder="1" applyAlignment="1">
      <alignment horizontal="justify" vertical="center" wrapText="1"/>
    </xf>
    <xf numFmtId="0" fontId="6" fillId="2" borderId="1" xfId="0"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0" fontId="6" fillId="6" borderId="1" xfId="0" applyFont="1" applyFill="1" applyBorder="1" applyAlignment="1">
      <alignment horizontal="left" vertical="center" wrapText="1"/>
    </xf>
    <xf numFmtId="1" fontId="6" fillId="2" borderId="1" xfId="0" applyNumberFormat="1" applyFont="1" applyFill="1" applyBorder="1" applyAlignment="1">
      <alignment horizontal="center" vertical="center" wrapText="1"/>
    </xf>
    <xf numFmtId="0" fontId="10" fillId="6" borderId="1" xfId="0" applyFont="1" applyFill="1" applyBorder="1" applyAlignment="1">
      <alignment horizontal="left" vertical="center" wrapText="1"/>
    </xf>
    <xf numFmtId="0" fontId="11" fillId="6" borderId="1" xfId="0" applyFont="1" applyFill="1" applyBorder="1" applyAlignment="1">
      <alignment horizontal="left" vertical="center" wrapText="1"/>
    </xf>
    <xf numFmtId="1" fontId="11" fillId="2" borderId="1" xfId="0" applyNumberFormat="1" applyFont="1" applyFill="1" applyBorder="1" applyAlignment="1">
      <alignment horizontal="center" vertical="center" wrapText="1"/>
    </xf>
    <xf numFmtId="9"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1" fontId="6" fillId="7" borderId="1" xfId="0" applyNumberFormat="1" applyFont="1" applyFill="1" applyBorder="1" applyAlignment="1">
      <alignment horizontal="center" vertical="center" wrapText="1"/>
    </xf>
    <xf numFmtId="164" fontId="6" fillId="7" borderId="1" xfId="0" applyNumberFormat="1" applyFont="1" applyFill="1" applyBorder="1" applyAlignment="1">
      <alignment horizontal="center" vertical="center" wrapText="1"/>
    </xf>
    <xf numFmtId="164" fontId="3" fillId="8" borderId="1" xfId="0" applyNumberFormat="1"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5" xfId="0" applyFont="1" applyFill="1" applyBorder="1" applyAlignment="1">
      <alignment horizontal="left" vertical="center" wrapText="1"/>
    </xf>
    <xf numFmtId="0" fontId="9" fillId="9" borderId="0" xfId="2" applyFont="1" applyFill="1" applyAlignment="1">
      <alignment wrapText="1"/>
    </xf>
    <xf numFmtId="0" fontId="6" fillId="9" borderId="4" xfId="0" applyFont="1" applyFill="1" applyBorder="1" applyAlignment="1">
      <alignment horizontal="center" vertical="center" wrapText="1"/>
    </xf>
    <xf numFmtId="0" fontId="5" fillId="9" borderId="3" xfId="0" applyFont="1" applyFill="1" applyBorder="1" applyAlignment="1">
      <alignment vertical="top" wrapText="1"/>
    </xf>
    <xf numFmtId="0" fontId="9" fillId="9" borderId="3" xfId="1" applyFont="1" applyFill="1" applyBorder="1" applyAlignment="1">
      <alignment vertical="center" wrapText="1"/>
    </xf>
    <xf numFmtId="0" fontId="5" fillId="9" borderId="10" xfId="0" applyFont="1" applyFill="1" applyBorder="1" applyAlignment="1">
      <alignment horizontal="center" vertical="center" wrapText="1"/>
    </xf>
    <xf numFmtId="0" fontId="9" fillId="9" borderId="3" xfId="2" applyFont="1" applyFill="1" applyBorder="1" applyAlignment="1">
      <alignment vertical="center" wrapText="1"/>
    </xf>
    <xf numFmtId="0" fontId="5" fillId="9" borderId="8" xfId="0" applyFont="1" applyFill="1" applyBorder="1" applyAlignment="1">
      <alignment vertical="center" wrapText="1"/>
    </xf>
    <xf numFmtId="0" fontId="5" fillId="9" borderId="8" xfId="0" applyFont="1" applyFill="1" applyBorder="1" applyAlignment="1">
      <alignment wrapText="1"/>
    </xf>
    <xf numFmtId="0" fontId="6" fillId="10" borderId="6"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10" fillId="10" borderId="2" xfId="0" applyFont="1" applyFill="1" applyBorder="1" applyAlignment="1">
      <alignment wrapText="1"/>
    </xf>
    <xf numFmtId="0" fontId="5" fillId="10" borderId="3" xfId="0" applyFont="1" applyFill="1" applyBorder="1" applyAlignment="1">
      <alignment wrapText="1"/>
    </xf>
    <xf numFmtId="3" fontId="6" fillId="10" borderId="3" xfId="0" applyNumberFormat="1" applyFont="1" applyFill="1" applyBorder="1" applyAlignment="1">
      <alignment horizontal="center" vertical="center" wrapText="1"/>
    </xf>
    <xf numFmtId="0" fontId="6" fillId="10" borderId="3" xfId="0" applyFont="1" applyFill="1" applyBorder="1" applyAlignment="1">
      <alignment horizontal="center" vertical="center" wrapText="1"/>
    </xf>
    <xf numFmtId="0" fontId="5" fillId="10" borderId="3" xfId="0" applyFont="1" applyFill="1" applyBorder="1" applyAlignment="1">
      <alignment vertical="center" wrapText="1"/>
    </xf>
    <xf numFmtId="0" fontId="14" fillId="4" borderId="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15"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7" fillId="0" borderId="0" xfId="0" applyFont="1" applyAlignment="1">
      <alignment horizontal="center" vertical="center" wrapText="1"/>
    </xf>
    <xf numFmtId="165" fontId="10" fillId="3" borderId="7" xfId="3" applyNumberFormat="1" applyFont="1" applyFill="1" applyBorder="1" applyAlignment="1">
      <alignment horizontal="center" vertical="center" wrapText="1"/>
    </xf>
    <xf numFmtId="165" fontId="6" fillId="7" borderId="1" xfId="3" applyNumberFormat="1" applyFont="1" applyFill="1" applyBorder="1" applyAlignment="1">
      <alignment horizontal="center" vertical="center" wrapText="1"/>
    </xf>
    <xf numFmtId="165" fontId="6" fillId="2" borderId="1" xfId="3" applyNumberFormat="1" applyFont="1" applyFill="1" applyBorder="1" applyAlignment="1">
      <alignment horizontal="center" vertical="center" wrapText="1"/>
    </xf>
    <xf numFmtId="0" fontId="18" fillId="0" borderId="0" xfId="0" applyFont="1" applyAlignment="1">
      <alignment horizontal="center" vertical="center" wrapText="1"/>
    </xf>
    <xf numFmtId="0" fontId="18" fillId="2" borderId="0" xfId="0" applyFont="1" applyFill="1" applyAlignment="1">
      <alignment horizontal="center" vertical="center" wrapText="1"/>
    </xf>
    <xf numFmtId="0" fontId="4" fillId="5" borderId="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6" fillId="2" borderId="1" xfId="0"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8" fillId="0" borderId="1" xfId="0" applyFont="1" applyBorder="1" applyAlignment="1">
      <alignment horizontal="justify" vertical="center" wrapText="1"/>
    </xf>
    <xf numFmtId="0" fontId="18" fillId="0" borderId="7" xfId="0" applyFont="1" applyBorder="1" applyAlignment="1">
      <alignment horizontal="justify" vertical="center" wrapText="1"/>
    </xf>
    <xf numFmtId="0" fontId="18" fillId="0" borderId="14" xfId="0" applyFont="1" applyBorder="1" applyAlignment="1">
      <alignment horizontal="justify" vertical="center" wrapText="1"/>
    </xf>
    <xf numFmtId="0" fontId="13" fillId="7" borderId="7" xfId="0" applyFont="1" applyFill="1" applyBorder="1" applyAlignment="1">
      <alignment horizontal="center" vertical="center" wrapText="1"/>
    </xf>
    <xf numFmtId="0" fontId="13" fillId="7" borderId="14" xfId="0" applyFont="1" applyFill="1" applyBorder="1" applyAlignment="1">
      <alignment horizontal="center" vertical="center" wrapText="1"/>
    </xf>
    <xf numFmtId="0" fontId="18" fillId="2" borderId="16" xfId="0" applyFont="1" applyFill="1" applyBorder="1" applyAlignment="1">
      <alignment horizontal="justify" vertical="center" wrapText="1"/>
    </xf>
    <xf numFmtId="0" fontId="3" fillId="4" borderId="7"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13" fillId="9" borderId="16" xfId="0" applyFont="1" applyFill="1" applyBorder="1" applyAlignment="1">
      <alignment horizontal="center" vertical="center" wrapText="1"/>
    </xf>
    <xf numFmtId="0" fontId="13" fillId="9" borderId="6"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13" xfId="0" applyFont="1" applyFill="1" applyBorder="1" applyAlignment="1">
      <alignment horizontal="center" vertical="center" wrapText="1"/>
    </xf>
    <xf numFmtId="0" fontId="13" fillId="10" borderId="14"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6" fillId="7" borderId="13" xfId="0" applyFont="1" applyFill="1" applyBorder="1" applyAlignment="1">
      <alignment horizontal="center" vertical="center" wrapText="1"/>
    </xf>
    <xf numFmtId="0" fontId="16" fillId="7" borderId="14" xfId="0" applyFont="1" applyFill="1" applyBorder="1" applyAlignment="1">
      <alignment horizontal="center" vertical="center" wrapText="1"/>
    </xf>
  </cellXfs>
  <cellStyles count="4">
    <cellStyle name="Hipervínculo" xfId="1" builtinId="8"/>
    <cellStyle name="Hyperlink" xfId="2" xr:uid="{00000000-000B-0000-0000-000008000000}"/>
    <cellStyle name="Millares [0]" xfId="3" builtinId="6"/>
    <cellStyle name="Normal" xfId="0" builtinId="0"/>
  </cellStyles>
  <dxfs count="0"/>
  <tableStyles count="0" defaultTableStyle="TableStyleMedium2" defaultPivotStyle="PivotStyleLight16"/>
  <colors>
    <mruColors>
      <color rgb="FF0000FF"/>
      <color rgb="FFFFFFCC"/>
      <color rgb="FFFFFFFF"/>
      <color rgb="FFFF3300"/>
      <color rgb="FFECC5FF"/>
      <color rgb="FFAE78D6"/>
      <color rgb="FFCC99FF"/>
      <color rgb="FFFF7575"/>
      <color rgb="FF00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inenergiacol.sharepoint.com/:f:/r/sites/GrupodeGestindelainformacinyServicioalCiudadano/Shared%20Documents/Gesti%C3%B3n%20de%20Informaci%C3%B3n/Planes/Planes_Institucionales/PINAR%202026/Evidencias_2do_Trimestre-26/Requisitos%20MOREQ?csf=1&amp;web=1&amp;e=BPaamb" TargetMode="External"/><Relationship Id="rId3" Type="http://schemas.openxmlformats.org/officeDocument/2006/relationships/hyperlink" Target="https://minenergiacol.sharepoint.com/:f:/r/sites/GrupodeGestindelainformacinyServicioalCiudadano/Shared%20Documents/Gesti%C3%B3n%20de%20Informaci%C3%B3n/Planes/Planes_Institucionales/PINAR%202026/Evidencias_1er_Trimestre-26/Requisitos%20MOREQ?csf=1&amp;web=1&amp;e=ssNk7i" TargetMode="External"/><Relationship Id="rId7" Type="http://schemas.openxmlformats.org/officeDocument/2006/relationships/hyperlink" Target="https://minenergiacol.sharepoint.com/:f:/r/sites/GrupodeGestindelainformacinyServicioalCiudadano/Shared%20Documents/Gesti%C3%B3n%20de%20Informaci%C3%B3n/Planes/Planes_Institucionales/PINAR%202026/Evidencias_2do_Trimestre-26/Capacitaciones%20ARGO?csf=1&amp;web=1&amp;e=ZahSAq" TargetMode="External"/><Relationship Id="rId2" Type="http://schemas.openxmlformats.org/officeDocument/2006/relationships/hyperlink" Target="https://minenergiacol.sharepoint.com/:f:/r/sites/GrupodeGestindelainformacinyServicioalCiudadano/Shared%20Documents/Gesti%C3%B3n%20de%20Informaci%C3%B3n/Planes/Planes_Institucionales/PINAR%202026/Evidencias_1er_Trimestre-26/Capacitaciones%20ARGO?csf=1&amp;web=1&amp;e=n5MSNN" TargetMode="External"/><Relationship Id="rId1" Type="http://schemas.openxmlformats.org/officeDocument/2006/relationships/hyperlink" Target="https://minenergiacol.sharepoint.com/:b:/r/sites/GrupodeGestindelainformacinyServicioalCiudadano/Shared%20Documents/Gesti%C3%B3n%20de%20Informaci%C3%B3n/Planes/Planes_Institucionales/PINAR%202026/Evidencias_1er_Trimestre-26/Aplicaci%C3%B3n%20herramientas%20archivisticas%20(organizacion%20archivos)/Factura%20ARSUMTEC%20Marzo%202026%20(1).pdf?csf=1&amp;web=1&amp;e=BuvT3o" TargetMode="External"/><Relationship Id="rId6" Type="http://schemas.openxmlformats.org/officeDocument/2006/relationships/hyperlink" Target="https://minenergiacol.sharepoint.com/:f:/r/sites/GrupodeGestindelainformacinyServicioalCiudadano/Shared%20Documents/Gesti%C3%B3n%20de%20Informaci%C3%B3n/Planes/Planes_Institucionales/PINAR%202026/Evidencias_2do_Trimestre-26/Elaboraci%C3%B3n%20TVD%20Electrificadora%20Liquidada?csf=1&amp;web=1&amp;e=CPPWuN" TargetMode="External"/><Relationship Id="rId5" Type="http://schemas.openxmlformats.org/officeDocument/2006/relationships/hyperlink" Target="https://minenergiacol.sharepoint.com/:f:/r/sites/GrupodeGestindelainformacinyServicioalCiudadano/Shared%20Documents/Gesti%C3%B3n%20de%20Informaci%C3%B3n/Planes/Planes_Institucionales/PINAR%202026/Evidencias_2do_Trimestre-26/Elaboraci%C3%B3n%20TVD%20Electrificadora%20Liquidada?csf=1&amp;web=1&amp;e=TR9tLG" TargetMode="External"/><Relationship Id="rId10" Type="http://schemas.openxmlformats.org/officeDocument/2006/relationships/printerSettings" Target="../printerSettings/printerSettings1.bin"/><Relationship Id="rId4" Type="http://schemas.openxmlformats.org/officeDocument/2006/relationships/hyperlink" Target="https://minenergiacol.sharepoint.com/:f:/r/sites/GrupodeGestindelainformacinyServicioalCiudadano/Shared%20Documents/Gesti%C3%B3n%20de%20Informaci%C3%B3n/Planes/Planes_Institucionales/PINAR%202026/Evidencias_1er_Trimestre-26/Actualizaci%C3%B3n%20TRD?csf=1&amp;web=1&amp;e=he0gP4" TargetMode="External"/><Relationship Id="rId9" Type="http://schemas.openxmlformats.org/officeDocument/2006/relationships/hyperlink" Target="https://minenergiacol.sharepoint.com/:f:/r/sites/GrupodeGestindelainformacinyServicioalCiudadano/Shared%20Documents/Gesti%C3%B3n%20de%20Informaci%C3%B3n/Planes/Planes_Institucionales/PINAR%202026/Evidencias_2do_Trimestre-26/Actualizaci%C3%B3n%20TRD?csf=1&amp;web=1&amp;e=OGix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F12"/>
  <sheetViews>
    <sheetView tabSelected="1" zoomScale="80" zoomScaleNormal="80" workbookViewId="0">
      <pane xSplit="3" ySplit="2" topLeftCell="L9" activePane="bottomRight" state="frozen"/>
      <selection pane="topRight" activeCell="D1" sqref="D1"/>
      <selection pane="bottomLeft" activeCell="A3" sqref="A3"/>
      <selection pane="bottomRight" activeCell="Q10" sqref="Q10:R10"/>
    </sheetView>
  </sheetViews>
  <sheetFormatPr baseColWidth="10" defaultColWidth="11.44140625" defaultRowHeight="15" customHeight="1" x14ac:dyDescent="0.25"/>
  <cols>
    <col min="1" max="1" width="17.33203125" style="2" customWidth="1"/>
    <col min="2" max="2" width="15.109375" style="2" customWidth="1"/>
    <col min="3" max="3" width="30.88671875" style="2" customWidth="1"/>
    <col min="4" max="4" width="16.33203125" style="2" customWidth="1"/>
    <col min="5" max="5" width="12.44140625" style="2" customWidth="1"/>
    <col min="6" max="6" width="15" style="2" customWidth="1"/>
    <col min="7" max="7" width="3.6640625" style="12" customWidth="1"/>
    <col min="8" max="10" width="18.5546875" style="2" customWidth="1"/>
    <col min="11" max="11" width="3.6640625" style="12" customWidth="1"/>
    <col min="12" max="12" width="20.44140625" style="14" customWidth="1"/>
    <col min="13" max="13" width="48.44140625" style="15" customWidth="1"/>
    <col min="14" max="14" width="17.6640625" style="7" customWidth="1"/>
    <col min="15" max="15" width="3.6640625" style="12" customWidth="1"/>
    <col min="16" max="16" width="24" style="7" customWidth="1"/>
    <col min="17" max="17" width="53.5546875" style="15" customWidth="1"/>
    <col min="18" max="18" width="19.44140625" style="7" customWidth="1"/>
    <col min="19" max="19" width="3.6640625" style="12" customWidth="1"/>
    <col min="20" max="20" width="14.109375" style="2" customWidth="1"/>
    <col min="21" max="21" width="27.44140625" style="2" customWidth="1"/>
    <col min="22" max="22" width="25.5546875" style="2" customWidth="1"/>
    <col min="23" max="23" width="3.6640625" style="12" customWidth="1"/>
    <col min="24" max="24" width="13.88671875" style="2" customWidth="1"/>
    <col min="25" max="25" width="22.33203125" style="2" customWidth="1"/>
    <col min="26" max="26" width="21.44140625" style="2" customWidth="1"/>
    <col min="27" max="16384" width="11.44140625" style="2"/>
  </cols>
  <sheetData>
    <row r="1" spans="1:32" ht="82.95" customHeight="1" x14ac:dyDescent="0.25">
      <c r="A1" s="95" t="s">
        <v>0</v>
      </c>
      <c r="B1" s="96"/>
      <c r="C1" s="96"/>
      <c r="D1" s="96"/>
      <c r="E1" s="96"/>
      <c r="F1" s="97"/>
      <c r="G1" s="1"/>
      <c r="H1" s="110" t="s">
        <v>1</v>
      </c>
      <c r="I1" s="111"/>
      <c r="J1" s="112"/>
      <c r="K1" s="1"/>
      <c r="L1" s="98" t="s">
        <v>2</v>
      </c>
      <c r="M1" s="99"/>
      <c r="N1" s="100"/>
      <c r="O1" s="1"/>
      <c r="P1" s="101" t="s">
        <v>3</v>
      </c>
      <c r="Q1" s="102"/>
      <c r="R1" s="103"/>
      <c r="S1" s="1"/>
      <c r="T1" s="104" t="s">
        <v>4</v>
      </c>
      <c r="U1" s="105"/>
      <c r="V1" s="106"/>
      <c r="W1" s="1"/>
      <c r="X1" s="107" t="s">
        <v>5</v>
      </c>
      <c r="Y1" s="108"/>
      <c r="Z1" s="109"/>
    </row>
    <row r="2" spans="1:32" s="4" customFormat="1" ht="77.400000000000006" customHeight="1" x14ac:dyDescent="0.3">
      <c r="A2" s="68" t="s">
        <v>6</v>
      </c>
      <c r="B2" s="68" t="s">
        <v>7</v>
      </c>
      <c r="C2" s="68" t="s">
        <v>8</v>
      </c>
      <c r="D2" s="68" t="s">
        <v>9</v>
      </c>
      <c r="E2" s="68" t="s">
        <v>10</v>
      </c>
      <c r="F2" s="68" t="s">
        <v>11</v>
      </c>
      <c r="G2" s="3"/>
      <c r="H2" s="75" t="s">
        <v>12</v>
      </c>
      <c r="I2" s="75" t="s">
        <v>13</v>
      </c>
      <c r="J2" s="75" t="s">
        <v>14</v>
      </c>
      <c r="K2" s="3"/>
      <c r="L2" s="16" t="s">
        <v>15</v>
      </c>
      <c r="M2" s="16" t="s">
        <v>16</v>
      </c>
      <c r="N2" s="16" t="s">
        <v>17</v>
      </c>
      <c r="O2" s="69"/>
      <c r="P2" s="26" t="s">
        <v>15</v>
      </c>
      <c r="Q2" s="26" t="s">
        <v>16</v>
      </c>
      <c r="R2" s="26" t="s">
        <v>17</v>
      </c>
      <c r="S2" s="69"/>
      <c r="T2" s="70" t="s">
        <v>15</v>
      </c>
      <c r="U2" s="71" t="s">
        <v>16</v>
      </c>
      <c r="V2" s="72" t="s">
        <v>17</v>
      </c>
      <c r="W2" s="73"/>
      <c r="X2" s="74" t="s">
        <v>15</v>
      </c>
      <c r="Y2" s="74" t="s">
        <v>16</v>
      </c>
      <c r="Z2" s="74" t="s">
        <v>17</v>
      </c>
    </row>
    <row r="3" spans="1:32" s="7" customFormat="1" ht="93" customHeight="1" x14ac:dyDescent="0.25">
      <c r="A3" s="84" t="s">
        <v>18</v>
      </c>
      <c r="B3" s="85">
        <v>1</v>
      </c>
      <c r="C3" s="41" t="s">
        <v>19</v>
      </c>
      <c r="D3" s="40">
        <v>0.2</v>
      </c>
      <c r="E3" s="42">
        <v>53</v>
      </c>
      <c r="F3" s="39" t="s">
        <v>20</v>
      </c>
      <c r="G3" s="5"/>
      <c r="H3" s="48">
        <f>L3+P3+T3+X3</f>
        <v>0</v>
      </c>
      <c r="I3" s="49">
        <f>H3/E3</f>
        <v>0</v>
      </c>
      <c r="J3" s="49">
        <f t="shared" ref="J3:J4" si="0">I3*D3</f>
        <v>0</v>
      </c>
      <c r="K3" s="5"/>
      <c r="L3" s="17">
        <v>0</v>
      </c>
      <c r="M3" s="18" t="s">
        <v>21</v>
      </c>
      <c r="N3" s="19" t="s">
        <v>22</v>
      </c>
      <c r="O3" s="5"/>
      <c r="P3" s="27">
        <v>0</v>
      </c>
      <c r="Q3" s="28" t="s">
        <v>23</v>
      </c>
      <c r="R3" s="29" t="s">
        <v>22</v>
      </c>
      <c r="S3" s="5"/>
      <c r="T3" s="51"/>
      <c r="U3" s="52"/>
      <c r="V3" s="53"/>
      <c r="W3" s="5"/>
      <c r="X3" s="61"/>
      <c r="Y3" s="62"/>
      <c r="Z3" s="63"/>
    </row>
    <row r="4" spans="1:32" ht="238.5" customHeight="1" x14ac:dyDescent="0.25">
      <c r="A4" s="84"/>
      <c r="B4" s="84"/>
      <c r="C4" s="43" t="s">
        <v>24</v>
      </c>
      <c r="D4" s="40">
        <v>0.2</v>
      </c>
      <c r="E4" s="42">
        <v>1</v>
      </c>
      <c r="F4" s="39" t="s">
        <v>25</v>
      </c>
      <c r="G4" s="8"/>
      <c r="H4" s="48">
        <f>L4+P4+T4+X4</f>
        <v>0</v>
      </c>
      <c r="I4" s="49">
        <f t="shared" ref="I4:I6" si="1">H4/E4</f>
        <v>0</v>
      </c>
      <c r="J4" s="49">
        <f t="shared" si="0"/>
        <v>0</v>
      </c>
      <c r="K4" s="8"/>
      <c r="L4" s="17">
        <v>0</v>
      </c>
      <c r="M4" s="18" t="s">
        <v>26</v>
      </c>
      <c r="N4" s="20" t="s">
        <v>27</v>
      </c>
      <c r="O4" s="8"/>
      <c r="P4" s="30">
        <v>0</v>
      </c>
      <c r="Q4" s="31" t="s">
        <v>28</v>
      </c>
      <c r="R4" s="32" t="s">
        <v>27</v>
      </c>
      <c r="S4" s="8"/>
      <c r="T4" s="54"/>
      <c r="U4" s="55"/>
      <c r="V4" s="56"/>
      <c r="W4" s="8"/>
      <c r="X4" s="64"/>
      <c r="Y4" s="64"/>
      <c r="Z4" s="64"/>
      <c r="AC4" s="6"/>
      <c r="AD4" s="6"/>
      <c r="AF4" s="6"/>
    </row>
    <row r="5" spans="1:32" ht="217.5" customHeight="1" x14ac:dyDescent="0.25">
      <c r="A5" s="84"/>
      <c r="B5" s="84"/>
      <c r="C5" s="44" t="s">
        <v>29</v>
      </c>
      <c r="D5" s="40">
        <v>0.2</v>
      </c>
      <c r="E5" s="79">
        <v>2415000</v>
      </c>
      <c r="F5" s="39" t="s">
        <v>30</v>
      </c>
      <c r="G5" s="8"/>
      <c r="H5" s="78">
        <f>L5+P5+T5+X5</f>
        <v>706230</v>
      </c>
      <c r="I5" s="49">
        <f t="shared" si="1"/>
        <v>0.29243478260869565</v>
      </c>
      <c r="J5" s="49">
        <f>I5*D5</f>
        <v>5.8486956521739131E-2</v>
      </c>
      <c r="K5" s="8"/>
      <c r="L5" s="77">
        <v>706230</v>
      </c>
      <c r="M5" s="18" t="s">
        <v>31</v>
      </c>
      <c r="N5" s="21" t="s">
        <v>32</v>
      </c>
      <c r="O5" s="8"/>
      <c r="P5" s="33">
        <v>0</v>
      </c>
      <c r="Q5" s="34" t="s">
        <v>33</v>
      </c>
      <c r="R5" s="35" t="s">
        <v>34</v>
      </c>
      <c r="S5" s="8"/>
      <c r="T5" s="57"/>
      <c r="U5" s="55"/>
      <c r="V5" s="58"/>
      <c r="W5" s="8"/>
      <c r="X5" s="65"/>
      <c r="Y5" s="64"/>
      <c r="Z5" s="64"/>
    </row>
    <row r="6" spans="1:32" ht="181.5" customHeight="1" x14ac:dyDescent="0.25">
      <c r="A6" s="84"/>
      <c r="B6" s="84"/>
      <c r="C6" s="41" t="s">
        <v>35</v>
      </c>
      <c r="D6" s="40">
        <v>0.2</v>
      </c>
      <c r="E6" s="45">
        <v>3</v>
      </c>
      <c r="F6" s="39" t="s">
        <v>36</v>
      </c>
      <c r="G6" s="8"/>
      <c r="H6" s="48">
        <f>L6+P6+T6+X6</f>
        <v>0</v>
      </c>
      <c r="I6" s="49">
        <f t="shared" si="1"/>
        <v>0</v>
      </c>
      <c r="J6" s="49">
        <f>I6*D6</f>
        <v>0</v>
      </c>
      <c r="K6" s="8"/>
      <c r="L6" s="17">
        <v>0</v>
      </c>
      <c r="M6" s="22" t="s">
        <v>37</v>
      </c>
      <c r="N6" s="23" t="s">
        <v>38</v>
      </c>
      <c r="O6" s="8"/>
      <c r="P6" s="36">
        <v>0</v>
      </c>
      <c r="Q6" s="37" t="s">
        <v>39</v>
      </c>
      <c r="R6" s="29" t="s">
        <v>38</v>
      </c>
      <c r="S6" s="8"/>
      <c r="T6" s="51"/>
      <c r="U6" s="59"/>
      <c r="V6" s="56"/>
      <c r="W6" s="8"/>
      <c r="X6" s="66"/>
      <c r="Y6" s="67"/>
      <c r="Z6" s="64"/>
    </row>
    <row r="7" spans="1:32" ht="167.25" customHeight="1" x14ac:dyDescent="0.25">
      <c r="A7" s="84"/>
      <c r="B7" s="84"/>
      <c r="C7" s="44" t="s">
        <v>40</v>
      </c>
      <c r="D7" s="46">
        <v>0.2</v>
      </c>
      <c r="E7" s="45">
        <v>18</v>
      </c>
      <c r="F7" s="47" t="s">
        <v>41</v>
      </c>
      <c r="G7" s="9"/>
      <c r="H7" s="48">
        <f>L7+P7+T7+X7</f>
        <v>22</v>
      </c>
      <c r="I7" s="49">
        <v>1</v>
      </c>
      <c r="J7" s="49">
        <f>I7*D7</f>
        <v>0.2</v>
      </c>
      <c r="K7" s="9"/>
      <c r="L7" s="24">
        <v>11</v>
      </c>
      <c r="M7" s="25" t="s">
        <v>42</v>
      </c>
      <c r="N7" s="21" t="s">
        <v>43</v>
      </c>
      <c r="O7" s="9"/>
      <c r="P7" s="36">
        <v>11</v>
      </c>
      <c r="Q7" s="38" t="s">
        <v>44</v>
      </c>
      <c r="R7" s="29" t="s">
        <v>43</v>
      </c>
      <c r="S7" s="9"/>
      <c r="T7" s="51"/>
      <c r="U7" s="60"/>
      <c r="V7" s="56"/>
      <c r="W7" s="9"/>
      <c r="X7" s="66"/>
      <c r="Y7" s="67"/>
      <c r="Z7" s="64"/>
    </row>
    <row r="8" spans="1:32" s="76" customFormat="1" ht="27.6" customHeight="1" x14ac:dyDescent="0.3">
      <c r="A8" s="86" t="s">
        <v>45</v>
      </c>
      <c r="B8" s="87"/>
      <c r="C8" s="88"/>
      <c r="D8" s="10">
        <f>SUM(D3:D7)</f>
        <v>1</v>
      </c>
      <c r="G8" s="11"/>
      <c r="H8" s="92" t="s">
        <v>45</v>
      </c>
      <c r="I8" s="93"/>
      <c r="J8" s="50">
        <f>SUM(J3:J7)</f>
        <v>0.25848695652173914</v>
      </c>
      <c r="K8" s="11"/>
      <c r="O8" s="11"/>
      <c r="S8" s="11"/>
      <c r="W8" s="11"/>
    </row>
    <row r="9" spans="1:32" s="80" customFormat="1" ht="86.4" customHeight="1" x14ac:dyDescent="0.3">
      <c r="G9" s="81"/>
      <c r="K9" s="81"/>
      <c r="L9" s="82" t="s">
        <v>46</v>
      </c>
      <c r="M9" s="89" t="s">
        <v>47</v>
      </c>
      <c r="N9" s="89"/>
      <c r="O9" s="81"/>
      <c r="P9" s="82" t="s">
        <v>46</v>
      </c>
      <c r="Q9" s="89" t="s">
        <v>48</v>
      </c>
      <c r="R9" s="89"/>
      <c r="S9" s="81"/>
      <c r="W9" s="81"/>
    </row>
    <row r="10" spans="1:32" s="80" customFormat="1" ht="164.4" customHeight="1" x14ac:dyDescent="0.3">
      <c r="G10" s="81"/>
      <c r="K10" s="81"/>
      <c r="L10" s="83"/>
      <c r="M10" s="94"/>
      <c r="N10" s="94"/>
      <c r="O10" s="81"/>
      <c r="P10" s="82" t="s">
        <v>49</v>
      </c>
      <c r="Q10" s="90" t="s">
        <v>50</v>
      </c>
      <c r="R10" s="91"/>
      <c r="S10" s="81"/>
      <c r="W10" s="81"/>
    </row>
    <row r="11" spans="1:32" ht="13.8" x14ac:dyDescent="0.25">
      <c r="L11" s="13"/>
    </row>
    <row r="12" spans="1:32" ht="13.8" x14ac:dyDescent="0.25">
      <c r="L12" s="13"/>
    </row>
  </sheetData>
  <mergeCells count="14">
    <mergeCell ref="A1:F1"/>
    <mergeCell ref="L1:N1"/>
    <mergeCell ref="P1:R1"/>
    <mergeCell ref="T1:V1"/>
    <mergeCell ref="X1:Z1"/>
    <mergeCell ref="H1:J1"/>
    <mergeCell ref="A3:A7"/>
    <mergeCell ref="B3:B7"/>
    <mergeCell ref="A8:C8"/>
    <mergeCell ref="Q9:R9"/>
    <mergeCell ref="Q10:R10"/>
    <mergeCell ref="H8:I8"/>
    <mergeCell ref="M9:N9"/>
    <mergeCell ref="M10:N10"/>
  </mergeCells>
  <hyperlinks>
    <hyperlink ref="N5" r:id="rId1" xr:uid="{16843A22-2F44-4F59-8ECF-AD22BB9A65C8}"/>
    <hyperlink ref="N7" r:id="rId2" xr:uid="{89A23F18-02B6-4D8E-81A9-3B03686091A4}"/>
    <hyperlink ref="N6" r:id="rId3" xr:uid="{A4E8A847-C999-4F69-87C9-78091F303A4B}"/>
    <hyperlink ref="N3" r:id="rId4" xr:uid="{37D0DCA7-64A9-4AF9-952F-EEEE47220AD8}"/>
    <hyperlink ref="R4" r:id="rId5" xr:uid="{F9F13227-2444-4980-BAAF-B85E9890B7D8}"/>
    <hyperlink ref="N4" r:id="rId6" xr:uid="{212779A0-BBB0-4381-833B-312B4857CC55}"/>
    <hyperlink ref="R7" r:id="rId7" xr:uid="{126AE544-AA16-4EFD-962C-147CCD8478EF}"/>
    <hyperlink ref="R6" r:id="rId8" xr:uid="{8CCA6872-D330-4135-8BCC-B409B17E4342}"/>
    <hyperlink ref="R3" r:id="rId9" xr:uid="{FB395B5C-488C-403E-8CC9-8E5377CEE1B6}"/>
  </hyperlinks>
  <pageMargins left="0.7" right="0.7" top="0.75" bottom="0.75" header="0.3" footer="0.3"/>
  <pageSetup paperSize="5" orientation="portrait" r:id="rId10"/>
  <ignoredErrors>
    <ignoredError sqref="J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17" ma:contentTypeDescription="Create a new document." ma:contentTypeScope="" ma:versionID="e39bf06a1db6fcd212ce4bbf546b4993">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a8757ecd0d8b672894a562b150ea8989"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ab17c89-aceb-4850-96f8-20d8f6bf082e}" ma:internalName="TaxCatchAll" ma:showField="CatchAllData" ma:web="fb82d92b-cce1-4865-9e40-015a6266d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b82d92b-cce1-4865-9e40-015a6266df31" xsi:nil="true"/>
    <lcf76f155ced4ddcb4097134ff3c332f xmlns="38d40274-ed19-48ce-a15e-e059463c17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FF4FC09-A18C-4FF4-82EC-8E4CA9A7A0C7}">
  <ds:schemaRefs>
    <ds:schemaRef ds:uri="http://schemas.microsoft.com/sharepoint/v3/contenttype/forms"/>
  </ds:schemaRefs>
</ds:datastoreItem>
</file>

<file path=customXml/itemProps2.xml><?xml version="1.0" encoding="utf-8"?>
<ds:datastoreItem xmlns:ds="http://schemas.openxmlformats.org/officeDocument/2006/customXml" ds:itemID="{CDDF4695-F1B9-4EAF-95B9-0A0209470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73F996-C2D8-43E5-B7CC-AB03FD93F327}">
  <ds:schemaRefs>
    <ds:schemaRef ds:uri="http://schemas.microsoft.com/office/2006/metadata/properties"/>
    <ds:schemaRef ds:uri="http://schemas.microsoft.com/office/infopath/2007/PartnerControls"/>
    <ds:schemaRef ds:uri="fb82d92b-cce1-4865-9e40-015a6266df31"/>
    <ds:schemaRef ds:uri="38d40274-ed19-48ce-a15e-e059463c17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PINAR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 Nieto</dc:creator>
  <cp:keywords/>
  <dc:description/>
  <cp:lastModifiedBy>ARMANDO CALDERON SALOM</cp:lastModifiedBy>
  <cp:revision/>
  <dcterms:created xsi:type="dcterms:W3CDTF">2024-01-31T14:41:05Z</dcterms:created>
  <dcterms:modified xsi:type="dcterms:W3CDTF">2026-07-15T21:33:29Z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y fmtid="{D5CDD505-2E9C-101B-9397-08002B2CF9AE}" pid="3" name="MediaServiceImageTags">
    <vt:lpwstr/>
  </property>
</Properties>
</file>