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2000"/>
  </bookViews>
  <sheets>
    <sheet name="Hoja3" sheetId="3" r:id="rId1"/>
  </sheets>
  <definedNames>
    <definedName name="_xlnm._FilterDatabase" localSheetId="0" hidden="1">Hoja3!$A$7:$L$56</definedName>
    <definedName name="_xlnm.Print_Area" localSheetId="0">Hoja3!$A$2:$L$63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3" l="1"/>
  <c r="J61" i="3"/>
  <c r="J60" i="3"/>
  <c r="I63" i="3"/>
  <c r="J59" i="3"/>
  <c r="J58" i="3"/>
  <c r="J57" i="3"/>
  <c r="A57" i="3"/>
  <c r="A58" i="3" s="1"/>
  <c r="A59" i="3" s="1"/>
  <c r="A60" i="3" s="1"/>
  <c r="A61" i="3" s="1"/>
  <c r="J56" i="3" l="1"/>
  <c r="J55" i="3"/>
  <c r="J54" i="3"/>
  <c r="J53" i="3"/>
  <c r="J52" i="3"/>
  <c r="J51" i="3"/>
  <c r="J50" i="3"/>
  <c r="J49" i="3"/>
  <c r="J48" i="3"/>
  <c r="J47" i="3"/>
  <c r="J46" i="3"/>
  <c r="J45" i="3" l="1"/>
  <c r="J4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alcChain>
</file>

<file path=xl/sharedStrings.xml><?xml version="1.0" encoding="utf-8"?>
<sst xmlns="http://schemas.openxmlformats.org/spreadsheetml/2006/main" count="390" uniqueCount="194">
  <si>
    <t>No.</t>
  </si>
  <si>
    <t>Canal de Recepción</t>
  </si>
  <si>
    <t>Area Temática</t>
  </si>
  <si>
    <t>Proyecto de Acto Administrativo tipo</t>
  </si>
  <si>
    <t xml:space="preserve">Encabezado Acto Administrativo </t>
  </si>
  <si>
    <t>Inicio Publicación</t>
  </si>
  <si>
    <t>Fin Publicación</t>
  </si>
  <si>
    <t>Número de Comentarios</t>
  </si>
  <si>
    <t xml:space="preserve">Correo electronico,  comentarios </t>
  </si>
  <si>
    <t xml:space="preserve">Resolución </t>
  </si>
  <si>
    <t xml:space="preserve">Energía </t>
  </si>
  <si>
    <t xml:space="preserve">General </t>
  </si>
  <si>
    <t>Plan</t>
  </si>
  <si>
    <t xml:space="preserve">Total comentarios </t>
  </si>
  <si>
    <t xml:space="preserve">Enlece </t>
  </si>
  <si>
    <t>Reglamentación artículo 9 del Decreto 798 de 2020</t>
  </si>
  <si>
    <t>"Por la cual se reglamenta el artículo 9 del Decreto 798 de 2020"</t>
  </si>
  <si>
    <t>https://www.minenergia.gov.co/foros?idForo=24265599&amp;idLbl=Listado+de+Foros+de+Enero+De+2021</t>
  </si>
  <si>
    <t>Plan de Acción del Ministerio de Minas y Energía 2021</t>
  </si>
  <si>
    <t>“Plan de Acción 2021”</t>
  </si>
  <si>
    <t>https://www.minenergia.gov.co/foros?idForo=24266829&amp;idLbl=Listado+de+Foros+de+Enero+De+2021</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</si>
  <si>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</si>
  <si>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</si>
  <si>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</si>
  <si>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</si>
  <si>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</si>
  <si>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</si>
  <si>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Informes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</si>
  <si>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</si>
  <si>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</si>
  <si>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</si>
  <si>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</si>
  <si>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</si>
  <si>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</si>
  <si>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Titulo Documento en Consulta Ciudadana  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</si>
  <si>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</si>
  <si>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</si>
  <si>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</si>
  <si>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 xml:space="preserve">hidrocarburos </t>
  </si>
  <si>
    <t> “Por la cual se modifica la Resolución MME 4 0590 de 2019”</t>
  </si>
  <si>
    <t>https://www.minenergia.gov.co/en/foros?idForo=24275007&amp;idLbl=Listado+de+Foros+de+Marzo+De+2021</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</si>
  <si>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</si>
  <si>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</si>
  <si>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Decreto</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</si>
  <si>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</si>
  <si>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</si>
  <si>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</si>
  <si>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</si>
  <si>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</si>
  <si>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</si>
  <si>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</si>
  <si>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https://www.minenergia.gov.co/en/foros?idForo=24271830&amp;idLbl=Listado+de+Foros+de+Febrero+De+2021</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</si>
  <si>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</si>
  <si>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</si>
  <si>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</si>
  <si>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</si>
  <si>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</si>
  <si>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</si>
  <si>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</si>
  <si>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https://www.minenergia.gov.co/en/foros?idForo=24273268&amp;idLbl=Listado+de+Foros+de+Febrero+De+2021</t>
  </si>
  <si>
    <t xml:space="preserve"> "Por la cual se declara de utilidad pública e interés social el proyecto PARQUE FOTOVOLTAICO CRLI, así como los terrenos necesarios para su construcción y protección y se dictan otras disposiciones."</t>
  </si>
  <si>
    <t>Proyecto PARQUE FOTOVOLTAICO CRLI</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</si>
  <si>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</si>
  <si>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</si>
  <si>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</si>
  <si>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Informe en la Web</t>
  </si>
  <si>
    <t>Modifica Decreto 1821 de 2020, Decreto Único Reglamentario del SG</t>
  </si>
  <si>
    <t>Modificación Resolución MME 4 0590 de 2019</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</si>
  <si>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</si>
  <si>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</si>
  <si>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</si>
  <si>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</si>
  <si>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https://www.minenergia.gov.co/foros?idForo=24277245&amp;idLbl=Listado+de+Foros+de+Marzo+De+2021</t>
  </si>
  <si>
    <t> "Por la cual se ordena realizar una auditoría externa sobre la actividad de transporte de crudo por oleoductos a las empresas que llevaron a cabo esta actividad en el periodo tarifario 2015-2019."</t>
  </si>
  <si>
    <t xml:space="preserve">Hidrocarburos </t>
  </si>
  <si>
    <t> "Por la cual se adoptan las obras para el Plan de Expansión de la Red de Poliductos y se adoptan otras disposiciones"</t>
  </si>
  <si>
    <t>https://www.minenergia.gov.co/foros?idForo=24277287&amp;idLbl=Listado+de+Foros+de+Marzo+De+2021</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</si>
  <si>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</si>
  <si>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</si>
  <si>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</si>
  <si>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</si>
  <si>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</si>
  <si>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</si>
  <si>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 xml:space="preserve">Regalias </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</si>
  <si>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</si>
  <si>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</si>
  <si>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</si>
  <si>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</si>
  <si>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</si>
  <si>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</si>
  <si>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</si>
  <si>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</si>
  <si>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</si>
  <si>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</si>
  <si>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</si>
  <si>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</si>
  <si>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</si>
  <si>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https://www.minenergia.gov.co/foros?idForo=24279696&amp;idLbl=Listado+de+Foros+de+Marzo+De+2021</t>
  </si>
  <si>
    <t>"Por la cual se declara de utilidad pública e interés social el proyecto BOSQUES SOLARES DE BOLIVAR 501, así como los terrenos necesarios para su construcción y protección y se dictan otras disposiciones."</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</si>
  <si>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</si>
  <si>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</si>
  <si>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</si>
  <si>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</si>
  <si>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https://www.minenergia.gov.co/foros?idForo=24279804&amp;idLbl=Listado+de+Foros+de+Marzo+De+2021</t>
  </si>
  <si>
    <t>"Por la cual se declara de utilidad pública e interés social el proyecto BOSQUES SOLARES DE BOLIVAR 504, así como los terrenos necesarios para su construcción y protección y se dictan otras disposiciones."</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</si>
  <si>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</si>
  <si>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</si>
  <si>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</si>
  <si>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</si>
  <si>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</si>
  <si>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</si>
  <si>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</si>
  <si>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</si>
  <si>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</si>
  <si>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Plan de Expansión de la Red de Poliductos</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</si>
  <si>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</si>
  <si>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</si>
  <si>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</si>
  <si>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</si>
  <si>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Minería </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</si>
  <si>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</si>
  <si>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</si>
  <si>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</si>
  <si>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</si>
  <si>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</si>
  <si>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</si>
  <si>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</si>
  <si>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</si>
  <si>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Subasta de contratación de largo plazo</t>
  </si>
  <si>
    <t>https://www.minenergia.gov.co/foros?idForo=24284219&amp;idLbl=Listado+de+Foros+de+Abril+De+2021</t>
  </si>
  <si>
    <t xml:space="preserve"> "Por la cual se convoca a la subasta de contratación de largo plazo para proyectos de generación de energía eléctrica y se definen los parámetros de su aplicación"</t>
  </si>
  <si>
    <t>Estado</t>
  </si>
  <si>
    <t>Reglamenta parcialmente artículo 2.2.3.3.1.9. Decreto 1073 de 2015-Tarifarifario</t>
  </si>
  <si>
    <t>la cual se reglamenta parcialmente el artículo 2.2.3.3.1.9. del Decreto 1073 de 2015."</t>
  </si>
  <si>
    <t>https://www.minenergia.gov.co/en/foros?idForo=24284950&amp;idLbl=Listado+de+Foros+de+Abril+De+2021</t>
  </si>
  <si>
    <t>Minuta para contratos de la tercera subasta de largo plazo</t>
  </si>
  <si>
    <t xml:space="preserve">Minuta </t>
  </si>
  <si>
    <t>Minuta para contratos de la tercera subasta de largo plazo.</t>
  </si>
  <si>
    <t>https://www.minenergia.gov.co/en/foros?idForo=24285372&amp;idLbl=Listado+de+Foros+de+Abril+De+2021</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</si>
  <si>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</si>
  <si>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</si>
  <si>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</si>
  <si>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 xml:space="preserve">Tecnologias </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</si>
  <si>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</si>
  <si>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</si>
  <si>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</si>
  <si>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</si>
  <si>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</si>
  <si>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</si>
  <si>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</si>
  <si>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</si>
  <si>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</si>
  <si>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</si>
  <si>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</si>
  <si>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</si>
  <si>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</si>
  <si>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</si>
  <si>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https://www.minenergia.gov.co/foros?idForo=24288148&amp;idLbl=Listado+de+Foros+de+Mayo+De+2021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</si>
  <si>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</si>
  <si>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</si>
  <si>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Asignación parcial al Servicio Geológico Colombiano - SGC de los recursos</t>
  </si>
  <si>
    <t>https://www.minenergia.gov.co/foros?idForo=24288713&amp;idLbl=Listado+de+Foros+de+Mayo+De+2021</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</si>
  <si>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</si>
  <si>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</si>
  <si>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</si>
  <si>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</si>
  <si>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</si>
  <si>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</si>
  <si>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</si>
  <si>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</si>
  <si>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</si>
  <si>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</si>
  <si>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</si>
  <si>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X</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</si>
  <si>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</si>
  <si>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</si>
  <si>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</si>
  <si>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</si>
  <si>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</si>
  <si>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</si>
  <si>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</si>
  <si>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https://www.minenergia.gov.co/en/foros?idForo=24294015&amp;idLbl=Listado+de+Foros+de+Junio+De+2021</t>
  </si>
  <si>
    <t xml:space="preserve"> “Por la cual se establecen los términos de la cuenta independiente donde permanecerán los recursos provenientes del cobro de la componente de inversión de infraestructura a que se refiere el artículo 22 de la Ley 2072 de 2020"</t>
  </si>
  <si>
    <t>Incentivar el aprovechamiento y explotación integral recursos naturarales</t>
  </si>
  <si>
    <t xml:space="preserve">Ambiental </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</si>
  <si>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</si>
  <si>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</si>
  <si>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</si>
  <si>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</si>
  <si>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</si>
  <si>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</si>
  <si>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x</t>
  </si>
  <si>
    <t>Comentario segundo cuatrimestre</t>
  </si>
  <si>
    <t xml:space="preserve">
Proyectos de actos administrativos publicados para consulta ciudadana a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</si>
</sst>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s>
  <fills count="4">
    <fill>
      <patternFill patternType="none"/>
    </fill>
    <fill>
      <patternFill patternType="gray125"/>
    </fill>
    <fill>
      <patternFill patternType="solid">
        <fgColor rgb="FFEAD5FF"/>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2" fillId="0" borderId="1" xfId="0" applyFont="1" applyFill="1" applyBorder="1" applyAlignment="1">
      <alignment wrapText="1"/>
    </xf>
    <xf numFmtId="0" fontId="2" fillId="0" borderId="1" xfId="0" applyFont="1" applyFill="1" applyBorder="1"/>
    <xf numFmtId="164" fontId="2" fillId="0" borderId="1" xfId="0" applyNumberFormat="1" applyFont="1" applyFill="1" applyBorder="1" applyAlignment="1">
      <alignment horizontal="left"/>
    </xf>
    <xf numFmtId="0" fontId="2" fillId="0" borderId="6" xfId="0" applyFont="1" applyFill="1" applyBorder="1" applyAlignment="1">
      <alignment horizontal="center"/>
    </xf>
    <xf numFmtId="0" fontId="5" fillId="0" borderId="1" xfId="1" applyFill="1" applyBorder="1"/>
    <xf numFmtId="0" fontId="2" fillId="0" borderId="0" xfId="0" applyFont="1" applyFill="1"/>
    <xf numFmtId="0" fontId="2" fillId="0" borderId="0" xfId="0" applyFont="1" applyFill="1" applyAlignment="1">
      <alignment horizontal="center" vertical="center"/>
    </xf>
    <xf numFmtId="0" fontId="2" fillId="0" borderId="7" xfId="0" applyFont="1" applyFill="1" applyBorder="1" applyAlignment="1">
      <alignment wrapText="1"/>
    </xf>
    <xf numFmtId="0" fontId="2" fillId="0" borderId="7" xfId="0" applyFont="1" applyFill="1" applyBorder="1"/>
    <xf numFmtId="164" fontId="2" fillId="0" borderId="7" xfId="0" applyNumberFormat="1" applyFont="1" applyFill="1" applyBorder="1" applyAlignment="1">
      <alignment horizontal="left"/>
    </xf>
    <xf numFmtId="0" fontId="2" fillId="0" borderId="8" xfId="0"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0" fillId="0" borderId="0" xfId="0" applyFill="1"/>
    <xf numFmtId="0" fontId="5" fillId="0" borderId="7" xfId="1" applyFill="1" applyBorder="1"/>
    <xf numFmtId="0" fontId="0" fillId="0" borderId="1" xfId="0" applyFill="1" applyBorder="1"/>
    <xf numFmtId="0" fontId="2" fillId="0" borderId="7" xfId="0"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14" fontId="2" fillId="0" borderId="0" xfId="0" applyNumberFormat="1" applyFont="1" applyFill="1"/>
    <xf numFmtId="1" fontId="2" fillId="0" borderId="0" xfId="0" applyNumberFormat="1" applyFont="1" applyFill="1"/>
    <xf numFmtId="14" fontId="2" fillId="0" borderId="0" xfId="0" applyNumberFormat="1" applyFont="1" applyFill="1" applyAlignment="1">
      <alignment horizontal="center"/>
    </xf>
    <xf numFmtId="0" fontId="4" fillId="0" borderId="0" xfId="0" applyFont="1" applyFill="1" applyBorder="1" applyAlignment="1">
      <alignment horizontal="center"/>
    </xf>
    <xf numFmtId="0" fontId="0" fillId="0" borderId="1" xfId="0" applyFill="1" applyBorder="1" applyAlignment="1">
      <alignment wrapText="1"/>
    </xf>
    <xf numFmtId="0" fontId="6" fillId="2" borderId="1" xfId="0" applyFont="1" applyFill="1" applyBorder="1"/>
    <xf numFmtId="0" fontId="6" fillId="2" borderId="7" xfId="0" applyFont="1" applyFill="1" applyBorder="1"/>
    <xf numFmtId="0" fontId="3" fillId="0" borderId="0" xfId="0" applyFont="1" applyFill="1" applyBorder="1" applyAlignment="1">
      <alignment horizontal="center" vertical="top" wrapText="1"/>
    </xf>
    <xf numFmtId="0" fontId="4" fillId="0" borderId="16" xfId="0" applyFont="1" applyFill="1" applyBorder="1" applyAlignment="1">
      <alignment horizont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6" fillId="3" borderId="1" xfId="0" applyFont="1" applyFill="1" applyBorder="1"/>
    <xf numFmtId="0" fontId="2" fillId="3" borderId="1" xfId="0" applyFont="1" applyFill="1" applyBorder="1" applyAlignment="1">
      <alignment wrapText="1"/>
    </xf>
    <xf numFmtId="0" fontId="2" fillId="3" borderId="1" xfId="0" applyFont="1" applyFill="1" applyBorder="1"/>
    <xf numFmtId="0" fontId="0" fillId="3" borderId="1" xfId="0" applyFill="1" applyBorder="1" applyAlignment="1">
      <alignment wrapText="1"/>
    </xf>
    <xf numFmtId="164" fontId="2" fillId="3" borderId="1" xfId="0" applyNumberFormat="1" applyFont="1" applyFill="1" applyBorder="1" applyAlignment="1">
      <alignment horizontal="left"/>
    </xf>
    <xf numFmtId="0" fontId="2" fillId="3" borderId="1" xfId="0" applyFont="1" applyFill="1" applyBorder="1" applyAlignment="1">
      <alignment horizontal="center"/>
    </xf>
    <xf numFmtId="0" fontId="5" fillId="3" borderId="1" xfId="1" applyFill="1" applyBorder="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26" Type="http://schemas.openxmlformats.org/officeDocument/2006/relationships/hyperlink" Target="https://www.minenergia.gov.co/en/foros?idForo=24284950&amp;idLbl=Listado+de+Foros+de+Abril+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21" Type="http://schemas.openxmlformats.org/officeDocument/2006/relationships/hyperlink" Target="https://www.minenergia.gov.co/foros?idForo=24269547&amp;idLbl=Listado+de+Foros+de+Enero+De+2021" TargetMode="External"/><Relationship Id="rId34" Type="http://schemas.openxmlformats.org/officeDocument/2006/relationships/hyperlink" Target="https://www.minenergia.gov.co/en/foros?idForo=24295588&amp;idLbl=Listado+de+Foros+de+Junio+De+2021" TargetMode="External"/><Relationship Id="rId7" Type="http://schemas.openxmlformats.org/officeDocument/2006/relationships/hyperlink" Target="https://www.minenergia.gov.co/en/foros?idForo=24274900&amp;idLbl=Listado+de+Foros+de+Marzo+De+2021"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25" Type="http://schemas.openxmlformats.org/officeDocument/2006/relationships/hyperlink" Target="https://www.minenergia.gov.co/foros?idForo=24265599&amp;idLbl=Listado+de+Foros+de+Enero+De+2021" TargetMode="External"/><Relationship Id="rId33" Type="http://schemas.openxmlformats.org/officeDocument/2006/relationships/hyperlink" Target="https://www.minenergia.gov.co/en/foros?idForo=24295328&amp;idLbl=Listado+de+Foros+de+Junio+De+2021" TargetMode="External"/><Relationship Id="rId2" Type="http://schemas.openxmlformats.org/officeDocument/2006/relationships/hyperlink" Target="https://www.minenergia.gov.co/documents/10192/24265561/Informes+segunda+fase+MTE.pdf/e3811f3c-c4f3-40d3-85e6-664d171c298a" TargetMode="External"/><Relationship Id="rId16" Type="http://schemas.openxmlformats.org/officeDocument/2006/relationships/hyperlink" Target="https://www.minenergia.gov.co/en/foros?idForo=24271830&amp;idLbl=Listado+de+Foros+de+Febrero+De+2021" TargetMode="External"/><Relationship Id="rId20" Type="http://schemas.openxmlformats.org/officeDocument/2006/relationships/hyperlink" Target="https://www.minenergia.gov.co/en/foros?idForo=24275007&amp;idLbl=Listado+de+Foros+de+Marzo+De+2021" TargetMode="External"/><Relationship Id="rId29" Type="http://schemas.openxmlformats.org/officeDocument/2006/relationships/hyperlink" Target="https://www.minenergia.gov.co/foros?idForo=24289143&amp;idLbl=Listado+de+Foros+de+Mayo+De+2021" TargetMode="External"/><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1" Type="http://schemas.openxmlformats.org/officeDocument/2006/relationships/hyperlink" Target="https://www.minenergia.gov.co/foros?idForo=24279642&amp;idLbl=Listado+de+Foros+de+Marzo+De+2021" TargetMode="External"/><Relationship Id="rId24" Type="http://schemas.openxmlformats.org/officeDocument/2006/relationships/hyperlink" Target="https://www.minenergia.gov.co/foros?idForo=24266829&amp;idLbl=Listado+de+Foros+de+Enero+De+2021" TargetMode="External"/><Relationship Id="rId32" Type="http://schemas.openxmlformats.org/officeDocument/2006/relationships/hyperlink" Target="https://www.minenergia.gov.co/en/foros?idForo=24294015&amp;idLbl=Listado+de+Foros+de+Junio+De+2021" TargetMode="External"/><Relationship Id="rId5" Type="http://schemas.openxmlformats.org/officeDocument/2006/relationships/hyperlink" Target="https://www.minenergia.gov.co/foros?idForo=24281226&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28" Type="http://schemas.openxmlformats.org/officeDocument/2006/relationships/hyperlink" Target="https://www.minenergia.gov.co/foros?idForo=24288920&amp;idLbl=Listado+de+Foros+de+Mayo+De+2021" TargetMode="External"/><Relationship Id="rId10" Type="http://schemas.openxmlformats.org/officeDocument/2006/relationships/hyperlink" Target="https://www.minenergia.gov.co/foros?idForo=24279696&amp;idLbl=Listado+de+Foros+de+Marzo+De+2021" TargetMode="External"/><Relationship Id="rId19" Type="http://schemas.openxmlformats.org/officeDocument/2006/relationships/hyperlink" Target="https://www.minenergia.gov.co/en/foros?idForo=24275188&amp;idLbl=Listado+de+Foros+de+Marzo+De+2021" TargetMode="External"/><Relationship Id="rId31" Type="http://schemas.openxmlformats.org/officeDocument/2006/relationships/hyperlink" Target="https://www.minenergia.gov.co/en/foros?idForo=24291765&amp;idLbl=Listado+de+Foros+de+Junio+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4" Type="http://schemas.openxmlformats.org/officeDocument/2006/relationships/hyperlink" Target="https://www.minenergia.gov.co/en/foros?idForo=24273224&amp;idLbl=Listado+de+Foros+de+Febrero+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hyperlink" Target="https://www.minenergia.gov.co/foros?idForo=24288148&amp;idLbl=Listado+de+Foros+de+Mayo+De+2021" TargetMode="External"/><Relationship Id="rId30" Type="http://schemas.openxmlformats.org/officeDocument/2006/relationships/hyperlink" Target="https://www.minenergia.gov.co/foros?idForo=24287724&amp;idLbl=Listado+de+Foros+de+Mayo+De+2021" TargetMode="External"/><Relationship Id="rId35" Type="http://schemas.openxmlformats.org/officeDocument/2006/relationships/printerSettings" Target="../printerSettings/printerSettings1.bin"/><Relationship Id="rId8" Type="http://schemas.openxmlformats.org/officeDocument/2006/relationships/hyperlink" Target="https://www.minenergia.gov.co/foros?idForo=24280075&amp;idLbl=Listado+de+Foros+de+Marz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81"/>
  <sheetViews>
    <sheetView showGridLines="0" showRowColHeaders="0" tabSelected="1" zoomScale="70" zoomScaleNormal="70" workbookViewId="0">
      <selection activeCell="K12" sqref="K12"/>
    </sheetView>
  </sheetViews>
  <sheetFormatPr baseColWidth="10" defaultRowHeight="15" x14ac:dyDescent="0.25"/>
  <cols>
    <col min="1" max="1" width="11.42578125" style="6"/>
    <col min="2" max="2" width="14.85546875" style="6" customWidth="1"/>
    <col min="3" max="3" width="26.42578125" style="6" bestFit="1" customWidth="1"/>
    <col min="4" max="4" width="19.140625" style="6" customWidth="1"/>
    <col min="5" max="5" width="79.5703125" style="6" customWidth="1"/>
    <col min="6" max="6" width="16.7109375" style="6" customWidth="1"/>
    <col min="7" max="7" width="15.5703125" style="6" customWidth="1"/>
    <col min="8" max="8" width="15.85546875" style="19" customWidth="1"/>
    <col min="9" max="10" width="15" style="20" customWidth="1"/>
    <col min="11" max="11" width="119.28515625" style="6" customWidth="1"/>
    <col min="12" max="12" width="35.28515625" style="6" customWidth="1"/>
    <col min="13" max="16384" width="11.42578125" style="6"/>
  </cols>
  <sheetData>
    <row r="1" spans="1:12" ht="15.75" thickBot="1" x14ac:dyDescent="0.3"/>
    <row r="2" spans="1:12" ht="15" customHeight="1" x14ac:dyDescent="0.25">
      <c r="B2" s="45" t="s">
        <v>193</v>
      </c>
      <c r="C2" s="46"/>
      <c r="D2" s="46"/>
      <c r="E2" s="46"/>
      <c r="F2" s="46"/>
      <c r="G2" s="46"/>
      <c r="H2" s="46"/>
      <c r="I2" s="46"/>
      <c r="J2" s="46"/>
      <c r="K2" s="47"/>
    </row>
    <row r="3" spans="1:12" ht="15" customHeight="1" x14ac:dyDescent="0.25">
      <c r="B3" s="48"/>
      <c r="C3" s="49"/>
      <c r="D3" s="49"/>
      <c r="E3" s="49"/>
      <c r="F3" s="49"/>
      <c r="G3" s="49"/>
      <c r="H3" s="49"/>
      <c r="I3" s="49"/>
      <c r="J3" s="49"/>
      <c r="K3" s="50"/>
    </row>
    <row r="4" spans="1:12" ht="15.75" customHeight="1" thickBot="1" x14ac:dyDescent="0.3">
      <c r="B4" s="51"/>
      <c r="C4" s="52"/>
      <c r="D4" s="52"/>
      <c r="E4" s="52"/>
      <c r="F4" s="52"/>
      <c r="G4" s="52"/>
      <c r="H4" s="52"/>
      <c r="I4" s="52"/>
      <c r="J4" s="52"/>
      <c r="K4" s="53"/>
    </row>
    <row r="5" spans="1:12" ht="15.75" customHeight="1" x14ac:dyDescent="0.25">
      <c r="B5" s="28"/>
      <c r="C5" s="28"/>
      <c r="D5" s="28"/>
      <c r="E5" s="28"/>
      <c r="F5" s="28"/>
      <c r="G5" s="28"/>
      <c r="H5" s="28"/>
      <c r="I5" s="28"/>
      <c r="J5" s="28"/>
      <c r="K5" s="28"/>
    </row>
    <row r="6" spans="1:12" ht="18.75" x14ac:dyDescent="0.25">
      <c r="B6" s="13"/>
      <c r="C6" s="13"/>
      <c r="D6" s="13"/>
      <c r="E6" s="13"/>
      <c r="F6" s="13"/>
      <c r="G6" s="13"/>
      <c r="H6" s="14"/>
      <c r="I6" s="13"/>
      <c r="J6" s="13"/>
    </row>
    <row r="7" spans="1:12" s="7" customFormat="1" ht="60" x14ac:dyDescent="0.25">
      <c r="A7" s="30" t="s">
        <v>0</v>
      </c>
      <c r="B7" s="31" t="s">
        <v>1</v>
      </c>
      <c r="C7" s="31" t="s">
        <v>2</v>
      </c>
      <c r="D7" s="31" t="s">
        <v>3</v>
      </c>
      <c r="E7" s="31" t="s">
        <v>34</v>
      </c>
      <c r="F7" s="31" t="s">
        <v>4</v>
      </c>
      <c r="G7" s="32" t="s">
        <v>5</v>
      </c>
      <c r="H7" s="33" t="s">
        <v>6</v>
      </c>
      <c r="I7" s="34" t="s">
        <v>7</v>
      </c>
      <c r="J7" s="34" t="s">
        <v>131</v>
      </c>
      <c r="K7" s="34" t="s">
        <v>14</v>
      </c>
      <c r="L7" s="34" t="s">
        <v>65</v>
      </c>
    </row>
    <row r="8" spans="1:12" ht="45" x14ac:dyDescent="0.25">
      <c r="A8" s="26">
        <v>1</v>
      </c>
      <c r="B8" s="1" t="s">
        <v>8</v>
      </c>
      <c r="C8" s="2" t="s">
        <v>11</v>
      </c>
      <c r="D8" s="6" t="s">
        <v>9</v>
      </c>
      <c r="E8" s="1" t="s">
        <v>15</v>
      </c>
      <c r="F8" s="2" t="s">
        <v>16</v>
      </c>
      <c r="G8" s="3">
        <v>44201</v>
      </c>
      <c r="H8" s="3">
        <v>44209</v>
      </c>
      <c r="I8" s="4">
        <v>4</v>
      </c>
      <c r="J8" s="4" t="str">
        <f ca="1">IF(TODAY()&lt;=H8,"Activo","Vencido")</f>
        <v>Vencido</v>
      </c>
      <c r="K8" s="5" t="s">
        <v>17</v>
      </c>
      <c r="L8" s="2" t="s">
        <v>173</v>
      </c>
    </row>
    <row r="9" spans="1:12" ht="45" x14ac:dyDescent="0.25">
      <c r="A9" s="26">
        <f>1+A8</f>
        <v>2</v>
      </c>
      <c r="B9" s="1" t="s">
        <v>8</v>
      </c>
      <c r="C9" s="2" t="s">
        <v>11</v>
      </c>
      <c r="D9" s="2" t="s">
        <v>12</v>
      </c>
      <c r="E9" s="2" t="s">
        <v>18</v>
      </c>
      <c r="F9" s="2" t="s">
        <v>19</v>
      </c>
      <c r="G9" s="3">
        <v>44209</v>
      </c>
      <c r="H9" s="3">
        <v>44215</v>
      </c>
      <c r="I9" s="4">
        <v>3</v>
      </c>
      <c r="J9" s="4" t="str">
        <f t="shared" ref="J9:J61" ca="1" si="0">IF(TODAY()&lt;=H9,"Activo","Vencido")</f>
        <v>Vencido</v>
      </c>
      <c r="K9" s="5" t="s">
        <v>20</v>
      </c>
      <c r="L9" s="2" t="s">
        <v>173</v>
      </c>
    </row>
    <row r="10" spans="1:12" ht="45" x14ac:dyDescent="0.25">
      <c r="A10" s="26">
        <f t="shared" ref="A10:A12" si="1">1+A9</f>
        <v>3</v>
      </c>
      <c r="B10" s="1" t="s">
        <v>8</v>
      </c>
      <c r="C10" s="2" t="s">
        <v>11</v>
      </c>
      <c r="D10" s="2" t="s">
        <v>9</v>
      </c>
      <c r="E10" s="2" t="s">
        <v>21</v>
      </c>
      <c r="F10" s="2" t="s">
        <v>22</v>
      </c>
      <c r="G10" s="3">
        <v>44218</v>
      </c>
      <c r="H10" s="3">
        <v>44233</v>
      </c>
      <c r="I10" s="4">
        <v>1</v>
      </c>
      <c r="J10" s="4" t="str">
        <f t="shared" ca="1" si="0"/>
        <v>Vencido</v>
      </c>
      <c r="K10" s="5" t="s">
        <v>23</v>
      </c>
      <c r="L10" s="2" t="s">
        <v>173</v>
      </c>
    </row>
    <row r="11" spans="1:12" ht="45" x14ac:dyDescent="0.25">
      <c r="A11" s="26">
        <f t="shared" si="1"/>
        <v>4</v>
      </c>
      <c r="B11" s="1" t="s">
        <v>8</v>
      </c>
      <c r="C11" s="2" t="s">
        <v>10</v>
      </c>
      <c r="D11" s="2" t="s">
        <v>27</v>
      </c>
      <c r="E11" s="2" t="s">
        <v>24</v>
      </c>
      <c r="F11" s="2" t="s">
        <v>25</v>
      </c>
      <c r="G11" s="3">
        <v>44224</v>
      </c>
      <c r="H11" s="3">
        <v>44254</v>
      </c>
      <c r="I11" s="4">
        <v>35</v>
      </c>
      <c r="J11" s="4" t="str">
        <f t="shared" ca="1" si="0"/>
        <v>Vencido</v>
      </c>
      <c r="K11" s="5" t="s">
        <v>26</v>
      </c>
      <c r="L11" s="2" t="s">
        <v>173</v>
      </c>
    </row>
    <row r="12" spans="1:12" ht="45" x14ac:dyDescent="0.25">
      <c r="A12" s="26">
        <f t="shared" si="1"/>
        <v>5</v>
      </c>
      <c r="B12" s="1" t="s">
        <v>8</v>
      </c>
      <c r="C12" s="2" t="s">
        <v>10</v>
      </c>
      <c r="D12" s="2" t="s">
        <v>9</v>
      </c>
      <c r="E12" s="2" t="s">
        <v>28</v>
      </c>
      <c r="F12" s="2" t="s">
        <v>29</v>
      </c>
      <c r="G12" s="3">
        <v>44224</v>
      </c>
      <c r="H12" s="3">
        <v>44239</v>
      </c>
      <c r="I12" s="4">
        <v>5</v>
      </c>
      <c r="J12" s="4" t="str">
        <f t="shared" ca="1" si="0"/>
        <v>Vencido</v>
      </c>
      <c r="K12" s="5" t="s">
        <v>30</v>
      </c>
      <c r="L12" s="2" t="s">
        <v>173</v>
      </c>
    </row>
    <row r="13" spans="1:12" ht="45" x14ac:dyDescent="0.25">
      <c r="A13" s="26">
        <f>1+A12</f>
        <v>6</v>
      </c>
      <c r="B13" s="1" t="s">
        <v>8</v>
      </c>
      <c r="C13" s="2" t="s">
        <v>10</v>
      </c>
      <c r="D13" s="2" t="s">
        <v>9</v>
      </c>
      <c r="E13" s="2" t="s">
        <v>31</v>
      </c>
      <c r="F13" s="2" t="s">
        <v>32</v>
      </c>
      <c r="G13" s="3">
        <v>44225</v>
      </c>
      <c r="H13" s="3">
        <v>44230</v>
      </c>
      <c r="I13" s="4">
        <v>0</v>
      </c>
      <c r="J13" s="4" t="str">
        <f t="shared" ca="1" si="0"/>
        <v>Vencido</v>
      </c>
      <c r="K13" s="5" t="s">
        <v>33</v>
      </c>
      <c r="L13" s="2" t="s">
        <v>173</v>
      </c>
    </row>
    <row r="14" spans="1:12" ht="45" x14ac:dyDescent="0.25">
      <c r="A14" s="26">
        <f t="shared" ref="A14:A37" si="2">1+A13</f>
        <v>7</v>
      </c>
      <c r="B14" s="1" t="s">
        <v>8</v>
      </c>
      <c r="C14" s="2" t="s">
        <v>10</v>
      </c>
      <c r="D14" s="2" t="s">
        <v>9</v>
      </c>
      <c r="E14" s="2" t="s">
        <v>47</v>
      </c>
      <c r="F14" s="2" t="s">
        <v>48</v>
      </c>
      <c r="G14" s="3">
        <v>44232</v>
      </c>
      <c r="H14" s="3">
        <v>44238</v>
      </c>
      <c r="I14" s="4">
        <v>0</v>
      </c>
      <c r="J14" s="4" t="str">
        <f t="shared" ca="1" si="0"/>
        <v>Vencido</v>
      </c>
      <c r="K14" s="5" t="s">
        <v>49</v>
      </c>
      <c r="L14" s="2" t="s">
        <v>173</v>
      </c>
    </row>
    <row r="15" spans="1:12" ht="45" x14ac:dyDescent="0.25">
      <c r="A15" s="26">
        <f t="shared" si="2"/>
        <v>8</v>
      </c>
      <c r="B15" s="1" t="s">
        <v>8</v>
      </c>
      <c r="C15" s="2" t="s">
        <v>38</v>
      </c>
      <c r="D15" s="2" t="s">
        <v>9</v>
      </c>
      <c r="E15" s="2" t="s">
        <v>50</v>
      </c>
      <c r="F15" s="2" t="s">
        <v>52</v>
      </c>
      <c r="G15" s="3">
        <v>44238</v>
      </c>
      <c r="H15" s="3">
        <v>44241</v>
      </c>
      <c r="I15" s="4">
        <v>5</v>
      </c>
      <c r="J15" s="4" t="str">
        <f t="shared" ca="1" si="0"/>
        <v>Vencido</v>
      </c>
      <c r="K15" s="5" t="s">
        <v>51</v>
      </c>
      <c r="L15" s="2" t="s">
        <v>173</v>
      </c>
    </row>
    <row r="16" spans="1:12" ht="45" x14ac:dyDescent="0.25">
      <c r="A16" s="26">
        <f>1+A15</f>
        <v>9</v>
      </c>
      <c r="B16" s="1" t="s">
        <v>8</v>
      </c>
      <c r="C16" s="2" t="s">
        <v>10</v>
      </c>
      <c r="D16" s="2" t="s">
        <v>9</v>
      </c>
      <c r="E16" s="2" t="s">
        <v>53</v>
      </c>
      <c r="F16" s="2" t="s">
        <v>54</v>
      </c>
      <c r="G16" s="3">
        <v>44238</v>
      </c>
      <c r="H16" s="3">
        <v>44253</v>
      </c>
      <c r="I16" s="7">
        <v>0</v>
      </c>
      <c r="J16" s="4" t="str">
        <f t="shared" ca="1" si="0"/>
        <v>Vencido</v>
      </c>
      <c r="K16" s="5" t="s">
        <v>55</v>
      </c>
      <c r="L16" s="2" t="s">
        <v>173</v>
      </c>
    </row>
    <row r="17" spans="1:12" ht="45" x14ac:dyDescent="0.25">
      <c r="A17" s="26">
        <f t="shared" si="2"/>
        <v>10</v>
      </c>
      <c r="B17" s="1" t="s">
        <v>8</v>
      </c>
      <c r="C17" s="2" t="s">
        <v>10</v>
      </c>
      <c r="D17" s="2" t="s">
        <v>9</v>
      </c>
      <c r="E17" s="2" t="s">
        <v>56</v>
      </c>
      <c r="F17" s="2" t="s">
        <v>57</v>
      </c>
      <c r="G17" s="3">
        <v>44246</v>
      </c>
      <c r="H17" s="3">
        <v>44261</v>
      </c>
      <c r="I17" s="4">
        <v>0</v>
      </c>
      <c r="J17" s="4" t="str">
        <f t="shared" ca="1" si="0"/>
        <v>Vencido</v>
      </c>
      <c r="K17" s="5" t="s">
        <v>58</v>
      </c>
      <c r="L17" s="2" t="s">
        <v>173</v>
      </c>
    </row>
    <row r="18" spans="1:12" ht="45" x14ac:dyDescent="0.25">
      <c r="A18" s="26">
        <f t="shared" si="2"/>
        <v>11</v>
      </c>
      <c r="B18" s="1" t="s">
        <v>8</v>
      </c>
      <c r="C18" s="2" t="s">
        <v>10</v>
      </c>
      <c r="D18" s="2" t="s">
        <v>9</v>
      </c>
      <c r="E18" s="2" t="s">
        <v>61</v>
      </c>
      <c r="F18" s="2" t="s">
        <v>60</v>
      </c>
      <c r="G18" s="3">
        <v>44246</v>
      </c>
      <c r="H18" s="3">
        <v>44261</v>
      </c>
      <c r="I18" s="4">
        <v>0</v>
      </c>
      <c r="J18" s="4" t="str">
        <f t="shared" ca="1" si="0"/>
        <v>Vencido</v>
      </c>
      <c r="K18" s="5" t="s">
        <v>59</v>
      </c>
      <c r="L18" s="2" t="s">
        <v>173</v>
      </c>
    </row>
    <row r="19" spans="1:12" ht="45" x14ac:dyDescent="0.25">
      <c r="A19" s="26">
        <f t="shared" si="2"/>
        <v>12</v>
      </c>
      <c r="B19" s="1" t="s">
        <v>8</v>
      </c>
      <c r="C19" s="2"/>
      <c r="D19" s="2"/>
      <c r="E19" s="2" t="s">
        <v>62</v>
      </c>
      <c r="F19" s="2" t="s">
        <v>63</v>
      </c>
      <c r="G19" s="3">
        <v>44246</v>
      </c>
      <c r="H19" s="3">
        <v>44261</v>
      </c>
      <c r="I19" s="4">
        <v>0</v>
      </c>
      <c r="J19" s="4" t="str">
        <f t="shared" ca="1" si="0"/>
        <v>Vencido</v>
      </c>
      <c r="K19" s="5" t="s">
        <v>64</v>
      </c>
      <c r="L19" s="2" t="s">
        <v>173</v>
      </c>
    </row>
    <row r="20" spans="1:12" ht="45" x14ac:dyDescent="0.25">
      <c r="A20" s="26">
        <f>1+A19</f>
        <v>13</v>
      </c>
      <c r="B20" s="1" t="s">
        <v>8</v>
      </c>
      <c r="C20" s="2" t="s">
        <v>74</v>
      </c>
      <c r="D20" s="2" t="s">
        <v>9</v>
      </c>
      <c r="E20" s="2" t="s">
        <v>35</v>
      </c>
      <c r="F20" s="2" t="s">
        <v>36</v>
      </c>
      <c r="G20" s="3">
        <v>44258</v>
      </c>
      <c r="H20" s="3">
        <v>44273</v>
      </c>
      <c r="I20" s="4">
        <v>9</v>
      </c>
      <c r="J20" s="4" t="str">
        <f t="shared" ca="1" si="0"/>
        <v>Vencido</v>
      </c>
      <c r="K20" s="5" t="s">
        <v>37</v>
      </c>
      <c r="L20" s="2" t="s">
        <v>173</v>
      </c>
    </row>
    <row r="21" spans="1:12" ht="45" x14ac:dyDescent="0.25">
      <c r="A21" s="26">
        <f t="shared" si="2"/>
        <v>14</v>
      </c>
      <c r="B21" s="1" t="s">
        <v>8</v>
      </c>
      <c r="C21" s="2" t="s">
        <v>10</v>
      </c>
      <c r="D21" s="2" t="s">
        <v>9</v>
      </c>
      <c r="E21" s="2" t="s">
        <v>67</v>
      </c>
      <c r="F21" s="15" t="s">
        <v>39</v>
      </c>
      <c r="G21" s="3">
        <v>44258</v>
      </c>
      <c r="H21" s="3">
        <v>44273</v>
      </c>
      <c r="I21" s="4">
        <v>29</v>
      </c>
      <c r="J21" s="4" t="str">
        <f t="shared" ca="1" si="0"/>
        <v>Vencido</v>
      </c>
      <c r="K21" s="5" t="s">
        <v>40</v>
      </c>
      <c r="L21" s="2" t="s">
        <v>173</v>
      </c>
    </row>
    <row r="22" spans="1:12" ht="45" x14ac:dyDescent="0.25">
      <c r="A22" s="26">
        <f t="shared" si="2"/>
        <v>15</v>
      </c>
      <c r="B22" s="1" t="s">
        <v>8</v>
      </c>
      <c r="C22" s="2" t="s">
        <v>11</v>
      </c>
      <c r="D22" s="2" t="s">
        <v>43</v>
      </c>
      <c r="E22" s="2" t="s">
        <v>66</v>
      </c>
      <c r="F22" s="15" t="s">
        <v>41</v>
      </c>
      <c r="G22" s="3">
        <v>44259</v>
      </c>
      <c r="H22" s="3">
        <v>44273</v>
      </c>
      <c r="I22" s="4"/>
      <c r="J22" s="4" t="str">
        <f t="shared" ca="1" si="0"/>
        <v>Vencido</v>
      </c>
      <c r="K22" s="5" t="s">
        <v>42</v>
      </c>
      <c r="L22" s="2" t="s">
        <v>173</v>
      </c>
    </row>
    <row r="23" spans="1:12" ht="45" x14ac:dyDescent="0.25">
      <c r="A23" s="26">
        <f t="shared" si="2"/>
        <v>16</v>
      </c>
      <c r="B23" s="8" t="s">
        <v>8</v>
      </c>
      <c r="C23" s="9" t="s">
        <v>10</v>
      </c>
      <c r="D23" s="9" t="s">
        <v>9</v>
      </c>
      <c r="E23" s="9" t="s">
        <v>44</v>
      </c>
      <c r="F23" s="15" t="s">
        <v>45</v>
      </c>
      <c r="G23" s="10">
        <v>44260</v>
      </c>
      <c r="H23" s="10">
        <v>44275</v>
      </c>
      <c r="I23" s="11">
        <v>2</v>
      </c>
      <c r="J23" s="4" t="str">
        <f t="shared" ca="1" si="0"/>
        <v>Vencido</v>
      </c>
      <c r="K23" s="16" t="s">
        <v>46</v>
      </c>
      <c r="L23" s="2" t="s">
        <v>173</v>
      </c>
    </row>
    <row r="24" spans="1:12" ht="45" x14ac:dyDescent="0.25">
      <c r="A24" s="26">
        <f t="shared" si="2"/>
        <v>17</v>
      </c>
      <c r="B24" s="1" t="s">
        <v>8</v>
      </c>
      <c r="C24" s="2" t="s">
        <v>74</v>
      </c>
      <c r="D24" s="2" t="s">
        <v>9</v>
      </c>
      <c r="E24" s="2" t="s">
        <v>68</v>
      </c>
      <c r="F24" s="17" t="s">
        <v>69</v>
      </c>
      <c r="G24" s="3">
        <v>44263</v>
      </c>
      <c r="H24" s="3">
        <v>44279</v>
      </c>
      <c r="I24" s="12">
        <v>2</v>
      </c>
      <c r="J24" s="4" t="str">
        <f t="shared" ca="1" si="0"/>
        <v>Vencido</v>
      </c>
      <c r="K24" s="5" t="s">
        <v>70</v>
      </c>
      <c r="L24" s="2" t="s">
        <v>173</v>
      </c>
    </row>
    <row r="25" spans="1:12" ht="45" x14ac:dyDescent="0.25">
      <c r="A25" s="27">
        <f t="shared" si="2"/>
        <v>18</v>
      </c>
      <c r="B25" s="8" t="s">
        <v>8</v>
      </c>
      <c r="C25" s="9" t="s">
        <v>74</v>
      </c>
      <c r="D25" s="9" t="s">
        <v>9</v>
      </c>
      <c r="E25" s="9" t="s">
        <v>71</v>
      </c>
      <c r="F25" s="15" t="s">
        <v>73</v>
      </c>
      <c r="G25" s="10">
        <v>44280</v>
      </c>
      <c r="H25" s="10">
        <v>44297</v>
      </c>
      <c r="I25" s="18">
        <v>8</v>
      </c>
      <c r="J25" s="4" t="str">
        <f t="shared" ca="1" si="0"/>
        <v>Vencido</v>
      </c>
      <c r="K25" s="16" t="s">
        <v>72</v>
      </c>
      <c r="L25" s="2" t="s">
        <v>173</v>
      </c>
    </row>
    <row r="26" spans="1:12" ht="45" x14ac:dyDescent="0.25">
      <c r="A26" s="26">
        <f t="shared" si="2"/>
        <v>19</v>
      </c>
      <c r="B26" s="1" t="s">
        <v>8</v>
      </c>
      <c r="C26" s="2" t="s">
        <v>74</v>
      </c>
      <c r="D26" s="2" t="s">
        <v>9</v>
      </c>
      <c r="E26" s="2" t="s">
        <v>114</v>
      </c>
      <c r="F26" s="17" t="s">
        <v>75</v>
      </c>
      <c r="G26" s="3">
        <v>44270</v>
      </c>
      <c r="H26" s="3">
        <v>44285</v>
      </c>
      <c r="I26" s="12">
        <v>2</v>
      </c>
      <c r="J26" s="4" t="str">
        <f t="shared" ca="1" si="0"/>
        <v>Vencido</v>
      </c>
      <c r="K26" s="5" t="s">
        <v>76</v>
      </c>
      <c r="L26" s="2" t="s">
        <v>173</v>
      </c>
    </row>
    <row r="27" spans="1:12" ht="45" x14ac:dyDescent="0.25">
      <c r="A27" s="26">
        <f t="shared" si="2"/>
        <v>20</v>
      </c>
      <c r="B27" s="1" t="s">
        <v>8</v>
      </c>
      <c r="C27" s="2" t="s">
        <v>10</v>
      </c>
      <c r="D27" s="2" t="s">
        <v>9</v>
      </c>
      <c r="E27" s="2" t="s">
        <v>77</v>
      </c>
      <c r="F27" s="17" t="s">
        <v>78</v>
      </c>
      <c r="G27" s="3">
        <v>44273</v>
      </c>
      <c r="H27" s="3">
        <v>44288</v>
      </c>
      <c r="I27" s="12">
        <v>3</v>
      </c>
      <c r="J27" s="4" t="str">
        <f t="shared" ca="1" si="0"/>
        <v>Vencido</v>
      </c>
      <c r="K27" s="5" t="s">
        <v>79</v>
      </c>
      <c r="L27" s="2" t="s">
        <v>173</v>
      </c>
    </row>
    <row r="28" spans="1:12" ht="45" x14ac:dyDescent="0.25">
      <c r="A28" s="26">
        <f t="shared" si="2"/>
        <v>21</v>
      </c>
      <c r="B28" s="1" t="s">
        <v>8</v>
      </c>
      <c r="C28" s="2" t="s">
        <v>83</v>
      </c>
      <c r="D28" s="2" t="s">
        <v>9</v>
      </c>
      <c r="E28" s="2" t="s">
        <v>80</v>
      </c>
      <c r="F28" s="17" t="s">
        <v>81</v>
      </c>
      <c r="G28" s="3">
        <v>44278</v>
      </c>
      <c r="H28" s="3">
        <v>44294</v>
      </c>
      <c r="I28" s="12">
        <v>7</v>
      </c>
      <c r="J28" s="4" t="str">
        <f t="shared" ca="1" si="0"/>
        <v>Vencido</v>
      </c>
      <c r="K28" s="5" t="s">
        <v>82</v>
      </c>
      <c r="L28" s="2" t="s">
        <v>173</v>
      </c>
    </row>
    <row r="29" spans="1:12" ht="45" x14ac:dyDescent="0.25">
      <c r="A29" s="26">
        <f t="shared" si="2"/>
        <v>22</v>
      </c>
      <c r="B29" s="1" t="s">
        <v>8</v>
      </c>
      <c r="C29" s="2" t="s">
        <v>83</v>
      </c>
      <c r="D29" s="2" t="s">
        <v>9</v>
      </c>
      <c r="E29" s="2" t="s">
        <v>84</v>
      </c>
      <c r="F29" s="17" t="s">
        <v>85</v>
      </c>
      <c r="G29" s="3">
        <v>44278</v>
      </c>
      <c r="H29" s="3">
        <v>44294</v>
      </c>
      <c r="I29" s="12">
        <v>3</v>
      </c>
      <c r="J29" s="4" t="str">
        <f t="shared" ca="1" si="0"/>
        <v>Vencido</v>
      </c>
      <c r="K29" s="5" t="s">
        <v>86</v>
      </c>
      <c r="L29" s="2" t="s">
        <v>173</v>
      </c>
    </row>
    <row r="30" spans="1:12" ht="45" x14ac:dyDescent="0.25">
      <c r="A30" s="26">
        <f t="shared" si="2"/>
        <v>23</v>
      </c>
      <c r="B30" s="1" t="s">
        <v>8</v>
      </c>
      <c r="C30" s="2" t="s">
        <v>38</v>
      </c>
      <c r="D30" s="2" t="s">
        <v>9</v>
      </c>
      <c r="E30" s="2" t="s">
        <v>87</v>
      </c>
      <c r="F30" s="17" t="s">
        <v>88</v>
      </c>
      <c r="G30" s="3">
        <v>44279</v>
      </c>
      <c r="H30" s="3">
        <v>44284</v>
      </c>
      <c r="I30" s="12">
        <v>3</v>
      </c>
      <c r="J30" s="4" t="str">
        <f t="shared" ca="1" si="0"/>
        <v>Vencido</v>
      </c>
      <c r="K30" s="5" t="s">
        <v>89</v>
      </c>
      <c r="L30" s="2" t="s">
        <v>173</v>
      </c>
    </row>
    <row r="31" spans="1:12" ht="45" x14ac:dyDescent="0.25">
      <c r="A31" s="26">
        <f t="shared" si="2"/>
        <v>24</v>
      </c>
      <c r="B31" s="1" t="s">
        <v>8</v>
      </c>
      <c r="C31" s="2" t="s">
        <v>10</v>
      </c>
      <c r="D31" s="2" t="s">
        <v>9</v>
      </c>
      <c r="E31" s="2" t="s">
        <v>90</v>
      </c>
      <c r="F31" s="17" t="s">
        <v>91</v>
      </c>
      <c r="G31" s="3">
        <v>44279</v>
      </c>
      <c r="H31" s="3">
        <v>44294</v>
      </c>
      <c r="I31" s="12">
        <v>4</v>
      </c>
      <c r="J31" s="4" t="str">
        <f t="shared" ca="1" si="0"/>
        <v>Vencido</v>
      </c>
      <c r="K31" s="5" t="s">
        <v>92</v>
      </c>
      <c r="L31" s="2" t="s">
        <v>173</v>
      </c>
    </row>
    <row r="32" spans="1:12" ht="45" x14ac:dyDescent="0.25">
      <c r="A32" s="26">
        <f t="shared" si="2"/>
        <v>25</v>
      </c>
      <c r="B32" s="1" t="s">
        <v>8</v>
      </c>
      <c r="C32" s="2" t="s">
        <v>10</v>
      </c>
      <c r="D32" s="2" t="s">
        <v>9</v>
      </c>
      <c r="E32" s="2" t="s">
        <v>93</v>
      </c>
      <c r="F32" s="17" t="s">
        <v>94</v>
      </c>
      <c r="G32" s="3">
        <v>44279</v>
      </c>
      <c r="H32" s="3">
        <v>44295</v>
      </c>
      <c r="I32" s="12">
        <v>0</v>
      </c>
      <c r="J32" s="4" t="str">
        <f t="shared" ca="1" si="0"/>
        <v>Vencido</v>
      </c>
      <c r="K32" s="5" t="s">
        <v>95</v>
      </c>
      <c r="L32" s="2" t="s">
        <v>173</v>
      </c>
    </row>
    <row r="33" spans="1:12" ht="45" x14ac:dyDescent="0.25">
      <c r="A33" s="26">
        <f t="shared" si="2"/>
        <v>26</v>
      </c>
      <c r="B33" s="1" t="s">
        <v>8</v>
      </c>
      <c r="C33" s="2" t="s">
        <v>10</v>
      </c>
      <c r="D33" s="2" t="s">
        <v>9</v>
      </c>
      <c r="E33" s="2" t="s">
        <v>96</v>
      </c>
      <c r="F33" s="17" t="s">
        <v>98</v>
      </c>
      <c r="G33" s="3">
        <v>44279</v>
      </c>
      <c r="H33" s="3">
        <v>44295</v>
      </c>
      <c r="I33" s="12">
        <v>0</v>
      </c>
      <c r="J33" s="4" t="str">
        <f t="shared" ca="1" si="0"/>
        <v>Vencido</v>
      </c>
      <c r="K33" s="5" t="s">
        <v>97</v>
      </c>
      <c r="L33" s="2" t="s">
        <v>173</v>
      </c>
    </row>
    <row r="34" spans="1:12" ht="45" x14ac:dyDescent="0.25">
      <c r="A34" s="26">
        <f t="shared" si="2"/>
        <v>27</v>
      </c>
      <c r="B34" s="1" t="s">
        <v>8</v>
      </c>
      <c r="C34" s="2" t="s">
        <v>10</v>
      </c>
      <c r="D34" s="2" t="s">
        <v>9</v>
      </c>
      <c r="E34" s="2" t="s">
        <v>99</v>
      </c>
      <c r="F34" s="17" t="s">
        <v>100</v>
      </c>
      <c r="G34" s="3">
        <v>44279</v>
      </c>
      <c r="H34" s="3">
        <v>44295</v>
      </c>
      <c r="I34" s="12">
        <v>0</v>
      </c>
      <c r="J34" s="4" t="str">
        <f t="shared" ca="1" si="0"/>
        <v>Vencido</v>
      </c>
      <c r="K34" s="5" t="s">
        <v>101</v>
      </c>
      <c r="L34" s="2" t="s">
        <v>173</v>
      </c>
    </row>
    <row r="35" spans="1:12" ht="45" x14ac:dyDescent="0.25">
      <c r="A35" s="26">
        <f>1+A34</f>
        <v>28</v>
      </c>
      <c r="B35" s="1" t="s">
        <v>8</v>
      </c>
      <c r="C35" s="2" t="s">
        <v>10</v>
      </c>
      <c r="D35" s="2" t="s">
        <v>9</v>
      </c>
      <c r="E35" s="2" t="s">
        <v>102</v>
      </c>
      <c r="F35" s="17" t="s">
        <v>104</v>
      </c>
      <c r="G35" s="3">
        <v>44279</v>
      </c>
      <c r="H35" s="3">
        <v>44295</v>
      </c>
      <c r="I35" s="12">
        <v>0</v>
      </c>
      <c r="J35" s="4" t="str">
        <f t="shared" ca="1" si="0"/>
        <v>Vencido</v>
      </c>
      <c r="K35" s="5" t="s">
        <v>103</v>
      </c>
      <c r="L35" s="2" t="s">
        <v>173</v>
      </c>
    </row>
    <row r="36" spans="1:12" ht="45" x14ac:dyDescent="0.25">
      <c r="A36" s="26">
        <f t="shared" si="2"/>
        <v>29</v>
      </c>
      <c r="B36" s="1" t="s">
        <v>8</v>
      </c>
      <c r="C36" s="2" t="s">
        <v>10</v>
      </c>
      <c r="D36" s="2" t="s">
        <v>9</v>
      </c>
      <c r="E36" s="2" t="s">
        <v>105</v>
      </c>
      <c r="F36" s="17" t="s">
        <v>106</v>
      </c>
      <c r="G36" s="3">
        <v>44279</v>
      </c>
      <c r="H36" s="3">
        <v>44295</v>
      </c>
      <c r="I36" s="12">
        <v>0</v>
      </c>
      <c r="J36" s="4" t="str">
        <f t="shared" ca="1" si="0"/>
        <v>Vencido</v>
      </c>
      <c r="K36" s="5" t="s">
        <v>107</v>
      </c>
      <c r="L36" s="2" t="s">
        <v>173</v>
      </c>
    </row>
    <row r="37" spans="1:12" ht="45" x14ac:dyDescent="0.25">
      <c r="A37" s="26">
        <f t="shared" si="2"/>
        <v>30</v>
      </c>
      <c r="B37" s="1" t="s">
        <v>8</v>
      </c>
      <c r="C37" s="2" t="s">
        <v>10</v>
      </c>
      <c r="D37" s="2" t="s">
        <v>9</v>
      </c>
      <c r="E37" s="2" t="s">
        <v>108</v>
      </c>
      <c r="F37" s="17" t="s">
        <v>109</v>
      </c>
      <c r="G37" s="3">
        <v>44279</v>
      </c>
      <c r="H37" s="3">
        <v>44295</v>
      </c>
      <c r="I37" s="12">
        <v>0</v>
      </c>
      <c r="J37" s="4" t="str">
        <f t="shared" ca="1" si="0"/>
        <v>Vencido</v>
      </c>
      <c r="K37" s="5" t="s">
        <v>110</v>
      </c>
      <c r="L37" s="2" t="s">
        <v>173</v>
      </c>
    </row>
    <row r="38" spans="1:12" ht="45" x14ac:dyDescent="0.25">
      <c r="A38" s="26">
        <f>1+A37</f>
        <v>31</v>
      </c>
      <c r="B38" s="1" t="s">
        <v>8</v>
      </c>
      <c r="C38" s="2" t="s">
        <v>10</v>
      </c>
      <c r="D38" s="2" t="s">
        <v>9</v>
      </c>
      <c r="E38" s="2" t="s">
        <v>111</v>
      </c>
      <c r="F38" s="17" t="s">
        <v>112</v>
      </c>
      <c r="G38" s="3">
        <v>44280</v>
      </c>
      <c r="H38" s="3">
        <v>44281</v>
      </c>
      <c r="I38" s="12">
        <v>6</v>
      </c>
      <c r="J38" s="4" t="str">
        <f t="shared" ca="1" si="0"/>
        <v>Vencido</v>
      </c>
      <c r="K38" s="5" t="s">
        <v>113</v>
      </c>
      <c r="L38" s="2" t="s">
        <v>173</v>
      </c>
    </row>
    <row r="39" spans="1:12" ht="45" x14ac:dyDescent="0.25">
      <c r="A39" s="26">
        <f t="shared" ref="A39:A61" si="3">1+A38</f>
        <v>32</v>
      </c>
      <c r="B39" s="1" t="s">
        <v>8</v>
      </c>
      <c r="C39" s="2" t="s">
        <v>10</v>
      </c>
      <c r="D39" s="2" t="s">
        <v>9</v>
      </c>
      <c r="E39" s="2" t="s">
        <v>115</v>
      </c>
      <c r="F39" s="17" t="s">
        <v>116</v>
      </c>
      <c r="G39" s="3">
        <v>44292</v>
      </c>
      <c r="H39" s="3">
        <v>44307</v>
      </c>
      <c r="I39" s="12">
        <v>2</v>
      </c>
      <c r="J39" s="4" t="str">
        <f t="shared" ca="1" si="0"/>
        <v>Vencido</v>
      </c>
      <c r="K39" s="5" t="s">
        <v>117</v>
      </c>
      <c r="L39" s="2" t="s">
        <v>173</v>
      </c>
    </row>
    <row r="40" spans="1:12" ht="45" x14ac:dyDescent="0.25">
      <c r="A40" s="26">
        <f t="shared" si="3"/>
        <v>33</v>
      </c>
      <c r="B40" s="1" t="s">
        <v>8</v>
      </c>
      <c r="C40" s="2" t="s">
        <v>119</v>
      </c>
      <c r="D40" s="2" t="s">
        <v>9</v>
      </c>
      <c r="E40" s="2" t="s">
        <v>118</v>
      </c>
      <c r="F40" s="17" t="s">
        <v>120</v>
      </c>
      <c r="G40" s="3">
        <v>44292</v>
      </c>
      <c r="H40" s="3">
        <v>44307</v>
      </c>
      <c r="I40" s="12">
        <v>0</v>
      </c>
      <c r="J40" s="4" t="str">
        <f t="shared" ca="1" si="0"/>
        <v>Vencido</v>
      </c>
      <c r="K40" s="5" t="s">
        <v>121</v>
      </c>
      <c r="L40" s="2"/>
    </row>
    <row r="41" spans="1:12" ht="45" x14ac:dyDescent="0.25">
      <c r="A41" s="26">
        <f t="shared" si="3"/>
        <v>34</v>
      </c>
      <c r="B41" s="1" t="s">
        <v>8</v>
      </c>
      <c r="C41" s="2" t="s">
        <v>119</v>
      </c>
      <c r="D41" s="2" t="s">
        <v>9</v>
      </c>
      <c r="E41" s="2" t="s">
        <v>122</v>
      </c>
      <c r="F41" s="17" t="s">
        <v>123</v>
      </c>
      <c r="G41" s="3">
        <v>44295</v>
      </c>
      <c r="H41" s="3">
        <v>44310</v>
      </c>
      <c r="I41" s="12">
        <v>0</v>
      </c>
      <c r="J41" s="4" t="str">
        <f t="shared" ca="1" si="0"/>
        <v>Vencido</v>
      </c>
      <c r="K41" s="5" t="s">
        <v>124</v>
      </c>
      <c r="L41" s="2" t="s">
        <v>173</v>
      </c>
    </row>
    <row r="42" spans="1:12" ht="45" x14ac:dyDescent="0.25">
      <c r="A42" s="26">
        <f t="shared" si="3"/>
        <v>35</v>
      </c>
      <c r="B42" s="1" t="s">
        <v>8</v>
      </c>
      <c r="C42" s="2" t="s">
        <v>11</v>
      </c>
      <c r="D42" s="2" t="s">
        <v>9</v>
      </c>
      <c r="E42" s="2" t="s">
        <v>125</v>
      </c>
      <c r="F42" s="17" t="s">
        <v>126</v>
      </c>
      <c r="G42" s="3">
        <v>44299</v>
      </c>
      <c r="H42" s="3">
        <v>44314</v>
      </c>
      <c r="I42" s="12">
        <v>1</v>
      </c>
      <c r="J42" s="4" t="str">
        <f t="shared" ca="1" si="0"/>
        <v>Vencido</v>
      </c>
      <c r="K42" s="5" t="s">
        <v>127</v>
      </c>
      <c r="L42" s="2" t="s">
        <v>173</v>
      </c>
    </row>
    <row r="43" spans="1:12" ht="44.25" customHeight="1" x14ac:dyDescent="0.25">
      <c r="A43" s="26">
        <f t="shared" si="3"/>
        <v>36</v>
      </c>
      <c r="B43" s="1" t="s">
        <v>8</v>
      </c>
      <c r="C43" s="2" t="s">
        <v>10</v>
      </c>
      <c r="D43" s="2" t="s">
        <v>9</v>
      </c>
      <c r="E43" s="2" t="s">
        <v>128</v>
      </c>
      <c r="F43" s="6" t="s">
        <v>130</v>
      </c>
      <c r="G43" s="3">
        <v>44305</v>
      </c>
      <c r="H43" s="3">
        <v>44320</v>
      </c>
      <c r="I43" s="12">
        <v>20</v>
      </c>
      <c r="J43" s="4" t="str">
        <f t="shared" ca="1" si="0"/>
        <v>Vencido</v>
      </c>
      <c r="K43" s="5" t="s">
        <v>129</v>
      </c>
      <c r="L43" s="2" t="s">
        <v>173</v>
      </c>
    </row>
    <row r="44" spans="1:12" ht="30.75" customHeight="1" x14ac:dyDescent="0.25">
      <c r="A44" s="26">
        <f>1+A43</f>
        <v>37</v>
      </c>
      <c r="B44" s="1" t="s">
        <v>8</v>
      </c>
      <c r="C44" s="2" t="s">
        <v>10</v>
      </c>
      <c r="D44" s="2" t="s">
        <v>9</v>
      </c>
      <c r="E44" s="2" t="s">
        <v>132</v>
      </c>
      <c r="F44" s="17" t="s">
        <v>133</v>
      </c>
      <c r="G44" s="3">
        <v>44309</v>
      </c>
      <c r="H44" s="3">
        <v>44324</v>
      </c>
      <c r="I44" s="12">
        <v>5</v>
      </c>
      <c r="J44" s="12" t="str">
        <f t="shared" ca="1" si="0"/>
        <v>Vencido</v>
      </c>
      <c r="K44" s="5" t="s">
        <v>134</v>
      </c>
      <c r="L44" s="2" t="s">
        <v>173</v>
      </c>
    </row>
    <row r="45" spans="1:12" ht="30.75" customHeight="1" x14ac:dyDescent="0.25">
      <c r="A45" s="26">
        <f t="shared" si="3"/>
        <v>38</v>
      </c>
      <c r="B45" s="1" t="s">
        <v>8</v>
      </c>
      <c r="C45" s="2" t="s">
        <v>10</v>
      </c>
      <c r="D45" s="2" t="s">
        <v>136</v>
      </c>
      <c r="E45" s="2" t="s">
        <v>135</v>
      </c>
      <c r="F45" s="25" t="s">
        <v>137</v>
      </c>
      <c r="G45" s="3">
        <v>44312</v>
      </c>
      <c r="H45" s="3">
        <v>44327</v>
      </c>
      <c r="I45" s="12">
        <v>20</v>
      </c>
      <c r="J45" s="12" t="str">
        <f t="shared" ca="1" si="0"/>
        <v>Vencido</v>
      </c>
      <c r="K45" s="5" t="s">
        <v>138</v>
      </c>
      <c r="L45" s="2" t="s">
        <v>173</v>
      </c>
    </row>
    <row r="46" spans="1:12" ht="30.75" customHeight="1" x14ac:dyDescent="0.25">
      <c r="A46" s="26">
        <f t="shared" si="3"/>
        <v>39</v>
      </c>
      <c r="B46" s="1" t="s">
        <v>8</v>
      </c>
      <c r="C46" s="2" t="s">
        <v>142</v>
      </c>
      <c r="D46" s="2" t="s">
        <v>9</v>
      </c>
      <c r="E46" s="2" t="s">
        <v>139</v>
      </c>
      <c r="F46" s="25" t="s">
        <v>140</v>
      </c>
      <c r="G46" s="3">
        <v>44316</v>
      </c>
      <c r="H46" s="3">
        <v>44331</v>
      </c>
      <c r="I46" s="12">
        <v>2</v>
      </c>
      <c r="J46" s="12" t="str">
        <f t="shared" ca="1" si="0"/>
        <v>Vencido</v>
      </c>
      <c r="K46" s="5" t="s">
        <v>141</v>
      </c>
      <c r="L46" s="2" t="s">
        <v>173</v>
      </c>
    </row>
    <row r="47" spans="1:12" ht="30.75" customHeight="1" x14ac:dyDescent="0.25">
      <c r="A47" s="35">
        <f t="shared" si="3"/>
        <v>40</v>
      </c>
      <c r="B47" s="36" t="s">
        <v>8</v>
      </c>
      <c r="C47" s="37" t="s">
        <v>38</v>
      </c>
      <c r="D47" s="37" t="s">
        <v>9</v>
      </c>
      <c r="E47" s="37" t="s">
        <v>143</v>
      </c>
      <c r="F47" s="38" t="s">
        <v>144</v>
      </c>
      <c r="G47" s="39">
        <v>44320</v>
      </c>
      <c r="H47" s="39">
        <v>44321</v>
      </c>
      <c r="I47" s="40">
        <v>2</v>
      </c>
      <c r="J47" s="40" t="str">
        <f t="shared" ca="1" si="0"/>
        <v>Vencido</v>
      </c>
      <c r="K47" s="41" t="s">
        <v>145</v>
      </c>
      <c r="L47" s="37" t="s">
        <v>173</v>
      </c>
    </row>
    <row r="48" spans="1:12" ht="30.75" customHeight="1" x14ac:dyDescent="0.25">
      <c r="A48" s="35">
        <f t="shared" si="3"/>
        <v>41</v>
      </c>
      <c r="B48" s="36" t="s">
        <v>8</v>
      </c>
      <c r="C48" s="37" t="s">
        <v>83</v>
      </c>
      <c r="D48" s="37" t="s">
        <v>9</v>
      </c>
      <c r="E48" s="37" t="s">
        <v>146</v>
      </c>
      <c r="F48" s="38" t="s">
        <v>147</v>
      </c>
      <c r="G48" s="39">
        <v>44323</v>
      </c>
      <c r="H48" s="39">
        <v>44323</v>
      </c>
      <c r="I48" s="40">
        <v>0</v>
      </c>
      <c r="J48" s="40" t="str">
        <f t="shared" ca="1" si="0"/>
        <v>Vencido</v>
      </c>
      <c r="K48" s="41" t="s">
        <v>148</v>
      </c>
      <c r="L48" s="37" t="s">
        <v>173</v>
      </c>
    </row>
    <row r="49" spans="1:12" ht="30.75" customHeight="1" x14ac:dyDescent="0.25">
      <c r="A49" s="35">
        <f t="shared" si="3"/>
        <v>42</v>
      </c>
      <c r="B49" s="36" t="s">
        <v>8</v>
      </c>
      <c r="C49" s="37" t="s">
        <v>38</v>
      </c>
      <c r="D49" s="37" t="s">
        <v>9</v>
      </c>
      <c r="E49" s="37" t="s">
        <v>149</v>
      </c>
      <c r="F49" s="38" t="s">
        <v>150</v>
      </c>
      <c r="G49" s="39">
        <v>44323</v>
      </c>
      <c r="H49" s="39">
        <v>44323</v>
      </c>
      <c r="I49" s="40">
        <v>2</v>
      </c>
      <c r="J49" s="40" t="str">
        <f t="shared" ca="1" si="0"/>
        <v>Vencido</v>
      </c>
      <c r="K49" s="41" t="s">
        <v>151</v>
      </c>
      <c r="L49" s="37" t="s">
        <v>173</v>
      </c>
    </row>
    <row r="50" spans="1:12" ht="30.75" customHeight="1" x14ac:dyDescent="0.25">
      <c r="A50" s="35">
        <f t="shared" si="3"/>
        <v>43</v>
      </c>
      <c r="B50" s="36" t="s">
        <v>8</v>
      </c>
      <c r="C50" s="37" t="s">
        <v>38</v>
      </c>
      <c r="D50" s="37" t="s">
        <v>9</v>
      </c>
      <c r="E50" s="37" t="s">
        <v>152</v>
      </c>
      <c r="F50" s="38" t="s">
        <v>153</v>
      </c>
      <c r="G50" s="39">
        <v>44324</v>
      </c>
      <c r="H50" s="39">
        <v>44325</v>
      </c>
      <c r="I50" s="40">
        <v>2</v>
      </c>
      <c r="J50" s="40" t="str">
        <f t="shared" ca="1" si="0"/>
        <v>Vencido</v>
      </c>
      <c r="K50" s="41" t="s">
        <v>157</v>
      </c>
      <c r="L50" s="37" t="s">
        <v>173</v>
      </c>
    </row>
    <row r="51" spans="1:12" ht="30.75" customHeight="1" x14ac:dyDescent="0.25">
      <c r="A51" s="35">
        <f t="shared" si="3"/>
        <v>44</v>
      </c>
      <c r="B51" s="36" t="s">
        <v>8</v>
      </c>
      <c r="C51" s="37" t="s">
        <v>38</v>
      </c>
      <c r="D51" s="37" t="s">
        <v>9</v>
      </c>
      <c r="E51" s="37" t="s">
        <v>154</v>
      </c>
      <c r="F51" s="38" t="s">
        <v>155</v>
      </c>
      <c r="G51" s="39">
        <v>44327</v>
      </c>
      <c r="H51" s="39">
        <v>44328</v>
      </c>
      <c r="I51" s="40">
        <v>5</v>
      </c>
      <c r="J51" s="40" t="str">
        <f t="shared" ca="1" si="0"/>
        <v>Vencido</v>
      </c>
      <c r="K51" s="41" t="s">
        <v>156</v>
      </c>
      <c r="L51" s="37" t="s">
        <v>173</v>
      </c>
    </row>
    <row r="52" spans="1:12" ht="30.75" customHeight="1" x14ac:dyDescent="0.25">
      <c r="A52" s="35">
        <f t="shared" si="3"/>
        <v>45</v>
      </c>
      <c r="B52" s="36" t="s">
        <v>8</v>
      </c>
      <c r="C52" s="37" t="s">
        <v>83</v>
      </c>
      <c r="D52" s="37" t="s">
        <v>9</v>
      </c>
      <c r="E52" s="37" t="s">
        <v>158</v>
      </c>
      <c r="F52" s="38" t="s">
        <v>159</v>
      </c>
      <c r="G52" s="39">
        <v>44328</v>
      </c>
      <c r="H52" s="39">
        <v>44343</v>
      </c>
      <c r="I52" s="40">
        <v>1</v>
      </c>
      <c r="J52" s="40" t="str">
        <f t="shared" ca="1" si="0"/>
        <v>Vencido</v>
      </c>
      <c r="K52" s="41" t="s">
        <v>161</v>
      </c>
      <c r="L52" s="37" t="s">
        <v>173</v>
      </c>
    </row>
    <row r="53" spans="1:12" ht="30.75" customHeight="1" x14ac:dyDescent="0.25">
      <c r="A53" s="35">
        <f t="shared" si="3"/>
        <v>46</v>
      </c>
      <c r="B53" s="36" t="s">
        <v>8</v>
      </c>
      <c r="C53" s="37" t="s">
        <v>11</v>
      </c>
      <c r="D53" s="37" t="s">
        <v>9</v>
      </c>
      <c r="E53" s="37" t="s">
        <v>160</v>
      </c>
      <c r="F53" s="38" t="s">
        <v>162</v>
      </c>
      <c r="G53" s="39">
        <v>44329</v>
      </c>
      <c r="H53" s="39">
        <v>44344</v>
      </c>
      <c r="I53" s="40">
        <v>0</v>
      </c>
      <c r="J53" s="40" t="str">
        <f t="shared" ca="1" si="0"/>
        <v>Vencido</v>
      </c>
      <c r="K53" s="41" t="s">
        <v>163</v>
      </c>
      <c r="L53" s="37" t="s">
        <v>173</v>
      </c>
    </row>
    <row r="54" spans="1:12" ht="30.75" customHeight="1" x14ac:dyDescent="0.25">
      <c r="A54" s="35">
        <f t="shared" si="3"/>
        <v>47</v>
      </c>
      <c r="B54" s="36" t="s">
        <v>8</v>
      </c>
      <c r="C54" s="37" t="s">
        <v>119</v>
      </c>
      <c r="D54" s="37" t="s">
        <v>9</v>
      </c>
      <c r="E54" s="37" t="s">
        <v>164</v>
      </c>
      <c r="F54" s="38" t="s">
        <v>165</v>
      </c>
      <c r="G54" s="39">
        <v>44330</v>
      </c>
      <c r="H54" s="39">
        <v>44345</v>
      </c>
      <c r="I54" s="40">
        <v>0</v>
      </c>
      <c r="J54" s="40" t="str">
        <f t="shared" ca="1" si="0"/>
        <v>Vencido</v>
      </c>
      <c r="K54" s="41" t="s">
        <v>166</v>
      </c>
      <c r="L54" s="37" t="s">
        <v>173</v>
      </c>
    </row>
    <row r="55" spans="1:12" ht="30.75" customHeight="1" x14ac:dyDescent="0.25">
      <c r="A55" s="35">
        <f t="shared" si="3"/>
        <v>48</v>
      </c>
      <c r="B55" s="36" t="s">
        <v>8</v>
      </c>
      <c r="C55" s="37" t="s">
        <v>38</v>
      </c>
      <c r="D55" s="37" t="s">
        <v>9</v>
      </c>
      <c r="E55" s="37" t="s">
        <v>167</v>
      </c>
      <c r="F55" s="38" t="s">
        <v>168</v>
      </c>
      <c r="G55" s="39">
        <v>44330</v>
      </c>
      <c r="H55" s="39">
        <v>44333</v>
      </c>
      <c r="I55" s="40">
        <v>3</v>
      </c>
      <c r="J55" s="40" t="str">
        <f t="shared" ca="1" si="0"/>
        <v>Vencido</v>
      </c>
      <c r="K55" s="41" t="s">
        <v>169</v>
      </c>
      <c r="L55" s="37" t="s">
        <v>173</v>
      </c>
    </row>
    <row r="56" spans="1:12" ht="30.75" customHeight="1" x14ac:dyDescent="0.25">
      <c r="A56" s="35">
        <f t="shared" si="3"/>
        <v>49</v>
      </c>
      <c r="B56" s="36" t="s">
        <v>8</v>
      </c>
      <c r="C56" s="37" t="s">
        <v>38</v>
      </c>
      <c r="D56" s="37" t="s">
        <v>9</v>
      </c>
      <c r="E56" s="37" t="s">
        <v>170</v>
      </c>
      <c r="F56" s="38" t="s">
        <v>171</v>
      </c>
      <c r="G56" s="39">
        <v>44336</v>
      </c>
      <c r="H56" s="39">
        <v>44351</v>
      </c>
      <c r="I56" s="40"/>
      <c r="J56" s="40" t="str">
        <f t="shared" ca="1" si="0"/>
        <v>Vencido</v>
      </c>
      <c r="K56" s="41" t="s">
        <v>172</v>
      </c>
      <c r="L56" s="37" t="s">
        <v>191</v>
      </c>
    </row>
    <row r="57" spans="1:12" ht="30.75" customHeight="1" x14ac:dyDescent="0.25">
      <c r="A57" s="35">
        <f t="shared" si="3"/>
        <v>50</v>
      </c>
      <c r="B57" s="36" t="s">
        <v>8</v>
      </c>
      <c r="C57" s="37" t="s">
        <v>38</v>
      </c>
      <c r="D57" s="37" t="s">
        <v>9</v>
      </c>
      <c r="E57" s="37" t="s">
        <v>174</v>
      </c>
      <c r="F57" s="38" t="s">
        <v>175</v>
      </c>
      <c r="G57" s="39">
        <v>44350</v>
      </c>
      <c r="H57" s="39">
        <v>44354</v>
      </c>
      <c r="I57" s="40">
        <v>2</v>
      </c>
      <c r="J57" s="40" t="str">
        <f t="shared" ca="1" si="0"/>
        <v>Vencido</v>
      </c>
      <c r="K57" s="41" t="s">
        <v>176</v>
      </c>
      <c r="L57" s="37" t="s">
        <v>191</v>
      </c>
    </row>
    <row r="58" spans="1:12" ht="30.75" customHeight="1" x14ac:dyDescent="0.25">
      <c r="A58" s="35">
        <f t="shared" si="3"/>
        <v>51</v>
      </c>
      <c r="B58" s="36" t="s">
        <v>8</v>
      </c>
      <c r="C58" s="37" t="s">
        <v>38</v>
      </c>
      <c r="D58" s="37" t="s">
        <v>9</v>
      </c>
      <c r="E58" s="37" t="s">
        <v>177</v>
      </c>
      <c r="F58" s="38" t="s">
        <v>178</v>
      </c>
      <c r="G58" s="39">
        <v>44353</v>
      </c>
      <c r="H58" s="39">
        <v>44371</v>
      </c>
      <c r="I58" s="40">
        <v>6</v>
      </c>
      <c r="J58" s="40" t="str">
        <f t="shared" ca="1" si="0"/>
        <v>Vencido</v>
      </c>
      <c r="K58" s="41" t="s">
        <v>179</v>
      </c>
      <c r="L58" s="37" t="s">
        <v>191</v>
      </c>
    </row>
    <row r="59" spans="1:12" ht="30.75" customHeight="1" x14ac:dyDescent="0.25">
      <c r="A59" s="35">
        <f t="shared" si="3"/>
        <v>52</v>
      </c>
      <c r="B59" s="36" t="s">
        <v>8</v>
      </c>
      <c r="C59" s="37" t="s">
        <v>10</v>
      </c>
      <c r="D59" s="37" t="s">
        <v>9</v>
      </c>
      <c r="E59" s="37" t="s">
        <v>180</v>
      </c>
      <c r="F59" s="38" t="s">
        <v>182</v>
      </c>
      <c r="G59" s="39">
        <v>44362</v>
      </c>
      <c r="H59" s="39">
        <v>44377</v>
      </c>
      <c r="I59" s="40">
        <v>0</v>
      </c>
      <c r="J59" s="40" t="str">
        <f t="shared" ca="1" si="0"/>
        <v>Vencido</v>
      </c>
      <c r="K59" s="41" t="s">
        <v>181</v>
      </c>
      <c r="L59" s="37" t="s">
        <v>191</v>
      </c>
    </row>
    <row r="60" spans="1:12" ht="30.75" customHeight="1" x14ac:dyDescent="0.25">
      <c r="A60" s="35">
        <f t="shared" si="3"/>
        <v>53</v>
      </c>
      <c r="B60" s="36" t="s">
        <v>8</v>
      </c>
      <c r="C60" s="37" t="s">
        <v>184</v>
      </c>
      <c r="D60" s="37" t="s">
        <v>9</v>
      </c>
      <c r="E60" s="37" t="s">
        <v>183</v>
      </c>
      <c r="F60" s="38" t="s">
        <v>185</v>
      </c>
      <c r="G60" s="39">
        <v>44372</v>
      </c>
      <c r="H60" s="39" t="s">
        <v>186</v>
      </c>
      <c r="I60" s="40"/>
      <c r="J60" s="40" t="str">
        <f t="shared" ca="1" si="0"/>
        <v>Activo</v>
      </c>
      <c r="K60" s="41" t="s">
        <v>187</v>
      </c>
      <c r="L60" s="37"/>
    </row>
    <row r="61" spans="1:12" ht="44.25" customHeight="1" x14ac:dyDescent="0.25">
      <c r="A61" s="35">
        <f t="shared" si="3"/>
        <v>54</v>
      </c>
      <c r="B61" s="36" t="s">
        <v>8</v>
      </c>
      <c r="C61" s="37" t="s">
        <v>38</v>
      </c>
      <c r="D61" s="37" t="s">
        <v>9</v>
      </c>
      <c r="E61" s="37" t="s">
        <v>188</v>
      </c>
      <c r="F61" s="38" t="s">
        <v>189</v>
      </c>
      <c r="G61" s="39">
        <v>44375</v>
      </c>
      <c r="H61" s="39">
        <v>44378</v>
      </c>
      <c r="I61" s="40">
        <v>1</v>
      </c>
      <c r="J61" s="40" t="str">
        <f t="shared" ca="1" si="0"/>
        <v>Vencido</v>
      </c>
      <c r="K61" s="41" t="s">
        <v>190</v>
      </c>
      <c r="L61" s="37" t="s">
        <v>191</v>
      </c>
    </row>
    <row r="62" spans="1:12" ht="15.75" thickBot="1" x14ac:dyDescent="0.3"/>
    <row r="63" spans="1:12" ht="15.75" thickBot="1" x14ac:dyDescent="0.3">
      <c r="A63" s="42" t="s">
        <v>13</v>
      </c>
      <c r="B63" s="43"/>
      <c r="C63" s="43"/>
      <c r="D63" s="43"/>
      <c r="E63" s="43"/>
      <c r="F63" s="43"/>
      <c r="G63" s="43"/>
      <c r="H63" s="44"/>
      <c r="I63" s="29">
        <f>SUM(I8:I59)</f>
        <v>204</v>
      </c>
      <c r="J63" s="24"/>
      <c r="K63" s="2"/>
    </row>
    <row r="64" spans="1:12" ht="15.75" thickBot="1" x14ac:dyDescent="0.3"/>
    <row r="65" spans="1:10" ht="15.75" thickBot="1" x14ac:dyDescent="0.3">
      <c r="A65" s="42" t="s">
        <v>192</v>
      </c>
      <c r="B65" s="43"/>
      <c r="C65" s="43"/>
      <c r="D65" s="43"/>
      <c r="E65" s="43"/>
      <c r="F65" s="43"/>
      <c r="G65" s="43"/>
      <c r="H65" s="44"/>
      <c r="I65" s="29">
        <f>SUBTOTAL(9,I43:I61)</f>
        <v>71</v>
      </c>
    </row>
    <row r="66" spans="1:10" x14ac:dyDescent="0.25">
      <c r="I66" s="23"/>
      <c r="J66" s="23"/>
    </row>
    <row r="79" spans="1:10" x14ac:dyDescent="0.25">
      <c r="F79" s="21"/>
    </row>
    <row r="80" spans="1:10" x14ac:dyDescent="0.25">
      <c r="F80" s="21"/>
    </row>
    <row r="81" spans="6:6" x14ac:dyDescent="0.25">
      <c r="F81" s="22"/>
    </row>
  </sheetData>
  <autoFilter ref="A7:L56">
    <filterColumn colId="2">
      <filters>
        <filter val="Energía"/>
      </filters>
    </filterColumn>
  </autoFilter>
  <mergeCells count="3">
    <mergeCell ref="A63:H63"/>
    <mergeCell ref="B2:K4"/>
    <mergeCell ref="A65:H65"/>
  </mergeCells>
  <conditionalFormatting sqref="J39">
    <cfRule type="colorScale" priority="1">
      <colorScale>
        <cfvo type="min"/>
        <cfvo type="percentile" val="50"/>
        <cfvo type="max"/>
        <color rgb="FFF8696B"/>
        <color rgb="FFFFEB84"/>
        <color rgb="FF63BE7B"/>
      </colorScale>
    </cfRule>
  </conditionalFormatting>
  <hyperlinks>
    <hyperlink ref="F9" r:id="rId1" display="https://www.minenergia.gov.co/documents/10192/24265561/Formulaci%C3%B3n+PAA+2021.xlsx"/>
    <hyperlink ref="F11" r:id="rId2" display="https://www.minenergia.gov.co/documents/10192/24265561/Informes+segunda+fase+MTE.pdf/e3811f3c-c4f3-40d3-85e6-664d171c298a"/>
    <hyperlink ref="F12" r:id="rId3" display="https://www.minenergia.gov.co/documents/10192/24265561/280121_120221_Resoluci%C3%B3n+Redes+Log%C3%ADsticas+-+VP.pdf/047c6f29-3173-4ff6-ac0b-6c8fa11603b7"/>
    <hyperlink ref="F24" r:id="rId4" display="https://www.minenergia.gov.co/documents/10192/24274862/090321_240321_Modifica+la+Resoluci%C3%B3n+40368+de+2020+-+AutoGLP+y+NautiGLP.pdf/9ff91dc7-42f5-4b81-94e2-94c9eaec7a66"/>
    <hyperlink ref="K40" r:id="rId5"/>
    <hyperlink ref="K39" r:id="rId6"/>
    <hyperlink ref="K20" r:id="rId7"/>
    <hyperlink ref="K38" r:id="rId8"/>
    <hyperlink ref="K36" r:id="rId9"/>
    <hyperlink ref="K33" r:id="rId10"/>
    <hyperlink ref="K32" r:id="rId11"/>
    <hyperlink ref="K19" r:id="rId12"/>
    <hyperlink ref="K18" r:id="rId13"/>
    <hyperlink ref="K17" r:id="rId14"/>
    <hyperlink ref="K16" r:id="rId15"/>
    <hyperlink ref="K15" r:id="rId16"/>
    <hyperlink ref="K14" r:id="rId17"/>
    <hyperlink ref="K23" r:id="rId18"/>
    <hyperlink ref="K22" r:id="rId19"/>
    <hyperlink ref="K21" r:id="rId20"/>
    <hyperlink ref="K13" r:id="rId21"/>
    <hyperlink ref="K12" r:id="rId22"/>
    <hyperlink ref="K11" r:id="rId23"/>
    <hyperlink ref="K9" r:id="rId24"/>
    <hyperlink ref="K8" r:id="rId25"/>
    <hyperlink ref="K44" r:id="rId26"/>
    <hyperlink ref="K50" r:id="rId27"/>
    <hyperlink ref="K53" r:id="rId28"/>
    <hyperlink ref="K55" r:id="rId29"/>
    <hyperlink ref="K48" r:id="rId30"/>
    <hyperlink ref="K57" r:id="rId31"/>
    <hyperlink ref="K59" r:id="rId32"/>
    <hyperlink ref="K60" r:id="rId33"/>
    <hyperlink ref="K61" r:id="rId34"/>
  </hyperlinks>
  <pageMargins left="1.299212598425197" right="0.51181102362204722" top="0.74803149606299213" bottom="0.74803149606299213" header="0.31496062992125984" footer="0.31496062992125984"/>
  <pageSetup paperSize="123" scale="40" fitToWidth="0" orientation="landscape" horizontalDpi="300" verticalDpi="300"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MARTHA ISABEL JAIME GALVIS</cp:lastModifiedBy>
  <cp:lastPrinted>2021-07-07T20:11:18Z</cp:lastPrinted>
  <dcterms:created xsi:type="dcterms:W3CDTF">2020-11-10T19:10:00Z</dcterms:created>
  <dcterms:modified xsi:type="dcterms:W3CDTF">2021-07-08T20:00:11Z</dcterms:modified>
</cp:coreProperties>
</file>